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  <sheet name="ОБЖ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<sst xmlns="http://schemas.openxmlformats.org/spreadsheetml/2006/main" count="296" uniqueCount="113">
  <si>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</si>
  <si>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</si>
  <si>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</si>
  <si>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Услуга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</si>
  <si>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</si>
  <si>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</si>
  <si>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</si>
  <si>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</si>
  <si>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</si>
  <si>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</si>
  <si>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</si>
  <si>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</si>
  <si>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</si>
  <si>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</si>
  <si>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Колхозный </t>
  </si>
  <si>
    <t>01.09.2013 г.</t>
  </si>
  <si>
    <t xml:space="preserve">Ремонт жилья </t>
  </si>
  <si>
    <t>Капремонт</t>
  </si>
  <si>
    <t>Доп.статья</t>
  </si>
  <si>
    <t xml:space="preserve">Ремонт жилья:субабоненты </t>
  </si>
  <si>
    <t>Узлы учета: 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</si>
  <si>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</si>
  <si>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</si>
  <si>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</si>
  <si>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</si>
  <si>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</si>
  <si>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</si>
  <si>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</si>
  <si>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</si>
  <si>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</si>
  <si>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</si>
  <si>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</si>
  <si>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</si>
  <si>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</si>
  <si>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Уборка лестничных клетей</t>
  </si>
  <si>
    <t>ОБЖ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</si>
  <si>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</si>
  <si>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</si>
  <si>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</si>
  <si>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</si>
  <si>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</si>
  <si>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ХВ снабжение (СОИД)</t>
  </si>
  <si>
    <t>Эл.снабжение (СОИД)</t>
  </si>
  <si>
    <t>ИТОГО ПО ДОМУ</t>
  </si>
  <si>
    <t>Январь 2018г.</t>
  </si>
  <si>
    <t>№</t>
  </si>
  <si>
    <t xml:space="preserve">вид работ </t>
  </si>
  <si>
    <t>адрес</t>
  </si>
  <si>
    <t>место проведения работ</t>
  </si>
  <si>
    <t xml:space="preserve">Осмотр,очистка  дымовых каналов </t>
  </si>
  <si>
    <t>Колхозный, 2</t>
  </si>
  <si>
    <t>кв.1</t>
  </si>
  <si>
    <t>Февраль 2018г.</t>
  </si>
  <si>
    <t>Март  2018г.</t>
  </si>
  <si>
    <t>ремонт мягкой кровли</t>
  </si>
  <si>
    <t>кв.46,65,68</t>
  </si>
  <si>
    <t>Апрель 2018г.</t>
  </si>
  <si>
    <t>установка и освещение адресной таблички</t>
  </si>
  <si>
    <t>установка замка на этажный щит</t>
  </si>
  <si>
    <t>Под. 2 эт 3</t>
  </si>
  <si>
    <t>Май 2018г</t>
  </si>
  <si>
    <t>Замена деревянных оконных рам на пластиковые в подъезде</t>
  </si>
  <si>
    <t>Подъезд №1 (4 окна)</t>
  </si>
  <si>
    <t>Июнь 2018г</t>
  </si>
  <si>
    <t>Смена трубопровода ф110,50мм</t>
  </si>
  <si>
    <t>Колхозный 2</t>
  </si>
  <si>
    <t>кв.29-32</t>
  </si>
  <si>
    <t>Устройство асвальтобетонного покрытия внутридворового проезда</t>
  </si>
  <si>
    <t>Июль 2018г</t>
  </si>
  <si>
    <t>Смена трубопровода ф110 мм</t>
  </si>
  <si>
    <t>кв.62-63,66-67</t>
  </si>
  <si>
    <t xml:space="preserve">Установка замков на этажных щитах </t>
  </si>
  <si>
    <t xml:space="preserve">Ремонт электроосвещения (смена лампы)жилого дома </t>
  </si>
  <si>
    <t>МОП</t>
  </si>
  <si>
    <t>Август 2018г</t>
  </si>
  <si>
    <t xml:space="preserve">Ремонт оконных откосов в подъезде №1,2,ремонт потолка на 5 этаже подъезд №4 ,частичный ремонт цоколя с торца жилого дома </t>
  </si>
  <si>
    <t xml:space="preserve">1,2,4-й подъезд </t>
  </si>
  <si>
    <t xml:space="preserve">Установка адресной таблички на жилом доме </t>
  </si>
  <si>
    <t>Октябрь 2018г</t>
  </si>
  <si>
    <t>Ремонт освещения в МОП (смена фотореле)</t>
  </si>
  <si>
    <t xml:space="preserve">Промывка системы ЦО </t>
  </si>
  <si>
    <t>Январь 2018 г.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</si>
  <si>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</si>
  <si>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</si>
  <si>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</si>
  <si>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</si>
  <si>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</si>
  <si>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Апрель 2018 г</t>
  </si>
  <si>
    <t>слив воды из системы ЦО</t>
  </si>
  <si>
    <t>Окраска деревьев и ж/б бордюров</t>
  </si>
  <si>
    <t>Смена крана шарового ф15мм</t>
  </si>
  <si>
    <t>кв.17</t>
  </si>
  <si>
    <t>Дезинсекция подвальных помещений</t>
  </si>
  <si>
    <t>Сентябрь 2018г.</t>
  </si>
  <si>
    <t xml:space="preserve">Благоустройство придомовой территории заполнение песочницы песком </t>
  </si>
  <si>
    <t>Колхозный,2</t>
  </si>
  <si>
    <t>детская площадка</t>
  </si>
  <si>
    <t>октябрь 2018г.</t>
  </si>
  <si>
    <t>Ликвидация воздушных пробок в стояках</t>
  </si>
  <si>
    <t>кв.5,9,12,16,1,3,7,11,15</t>
  </si>
  <si>
    <t>Ноябрь 2018г.</t>
  </si>
  <si>
    <t>Смена трубопровода ф 25 мм</t>
  </si>
  <si>
    <t xml:space="preserve">подвал </t>
  </si>
  <si>
    <t>кв.50,54,58,62,66</t>
  </si>
  <si>
    <t>декабрь 2018г</t>
  </si>
  <si>
    <t xml:space="preserve">обходы и осмотры подвала и инженерных комуникаций </t>
  </si>
  <si>
    <t xml:space="preserve">№ п/п </t>
  </si>
  <si>
    <t xml:space="preserve">Наименование работ </t>
  </si>
  <si>
    <t>Стоимость , руб</t>
  </si>
  <si>
    <t xml:space="preserve">ВСЕГО </t>
  </si>
  <si>
    <t>сумма</t>
  </si>
  <si>
    <t xml:space="preserve">Колхозный 2 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</si>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</sst>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10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0" fillId="40" borderId="0" xfId="0" applyFill="1" applyAlignment="1">
      <alignment/>
    </xf>
    <xf numFmtId="0" fontId="13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0" fillId="40" borderId="10" xfId="0" applyFill="1" applyBorder="1" applyAlignment="1">
      <alignment/>
    </xf>
    <xf numFmtId="0" fontId="5" fillId="4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justify"/>
    </xf>
    <xf numFmtId="0" fontId="13" fillId="3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0;&#1051;&#1045;&#1053;&#1058;&#1048;&#1053;&#1040;-&#1055;&#1050;\Simonov\___&#1041;&#1059;&#1061;\2018%20&#1075;%20%20&#1083;&#1080;&#1094;&#1077;&#1074;&#1099;&#1077;\&#1079;&#1072;%2031.12.2018%20(%205%20&#1076;&#1086;&#1084;&#1086;&#1074;)\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47">
          <cell r="E2047">
            <v>52178.03</v>
          </cell>
          <cell r="F2047">
            <v>-156107.17</v>
          </cell>
          <cell r="G2047">
            <v>280510</v>
          </cell>
          <cell r="H2047">
            <v>307215.8</v>
          </cell>
          <cell r="I2047">
            <v>437689.53</v>
          </cell>
          <cell r="J2047">
            <v>-286580.9</v>
          </cell>
          <cell r="K2047">
            <v>25472.23000000004</v>
          </cell>
        </row>
        <row r="2048">
          <cell r="E2048">
            <v>0</v>
          </cell>
          <cell r="F2048">
            <v>-5229.49</v>
          </cell>
          <cell r="G2048">
            <v>0</v>
          </cell>
          <cell r="H2048">
            <v>0</v>
          </cell>
          <cell r="I2048">
            <v>0</v>
          </cell>
          <cell r="J2048">
            <v>-5229.49</v>
          </cell>
          <cell r="K2048">
            <v>0</v>
          </cell>
        </row>
        <row r="2049">
          <cell r="E2049">
            <v>16038.17</v>
          </cell>
          <cell r="F2049">
            <v>188933.83</v>
          </cell>
          <cell r="G2049">
            <v>202544.97999999998</v>
          </cell>
          <cell r="H2049">
            <v>205920.29000000004</v>
          </cell>
          <cell r="I2049">
            <v>0</v>
          </cell>
          <cell r="J2049">
            <v>394854.12000000005</v>
          </cell>
          <cell r="K2049">
            <v>12662.859999999966</v>
          </cell>
        </row>
        <row r="2050">
          <cell r="E2050">
            <v>11014.46</v>
          </cell>
          <cell r="F2050">
            <v>75053.66</v>
          </cell>
          <cell r="G2050">
            <v>23028.920000000002</v>
          </cell>
          <cell r="H2050">
            <v>17576.32</v>
          </cell>
          <cell r="I2050">
            <v>0</v>
          </cell>
          <cell r="J2050">
            <v>92629.98000000001</v>
          </cell>
          <cell r="K2050">
            <v>16467.060000000005</v>
          </cell>
        </row>
        <row r="2051">
          <cell r="E2051">
            <v>0</v>
          </cell>
          <cell r="F2051">
            <v>8475.67</v>
          </cell>
          <cell r="G2051">
            <v>0</v>
          </cell>
          <cell r="H2051">
            <v>0</v>
          </cell>
          <cell r="I2051">
            <v>0</v>
          </cell>
          <cell r="J2051">
            <v>8475.67</v>
          </cell>
          <cell r="K2051">
            <v>0</v>
          </cell>
        </row>
        <row r="2052">
          <cell r="E2052">
            <v>5804.1</v>
          </cell>
          <cell r="F2052">
            <v>5804.1</v>
          </cell>
          <cell r="G2052">
            <v>0</v>
          </cell>
          <cell r="H2052">
            <v>0</v>
          </cell>
          <cell r="I2052">
            <v>0</v>
          </cell>
          <cell r="J2052">
            <v>5804.1</v>
          </cell>
          <cell r="K2052">
            <v>5804.1</v>
          </cell>
        </row>
        <row r="2054">
          <cell r="E2054">
            <v>29813.53</v>
          </cell>
          <cell r="F2054">
            <v>118319.13</v>
          </cell>
          <cell r="G2054">
            <v>140061.56</v>
          </cell>
          <cell r="H2054">
            <v>147984.72000000003</v>
          </cell>
          <cell r="I2054">
            <v>15790.41</v>
          </cell>
          <cell r="J2054">
            <v>250513.44000000003</v>
          </cell>
          <cell r="K2054">
            <v>21890.369999999974</v>
          </cell>
        </row>
        <row r="2055">
          <cell r="E2055">
            <v>17712.309999999998</v>
          </cell>
          <cell r="F2055">
            <v>-17712.309999999998</v>
          </cell>
          <cell r="G2055">
            <v>78034.52</v>
          </cell>
          <cell r="H2055">
            <v>82352.03999999998</v>
          </cell>
          <cell r="I2055">
            <v>20330.07</v>
          </cell>
          <cell r="J2055">
            <v>44309.65999999999</v>
          </cell>
          <cell r="K2055">
            <v>13394.79000000001</v>
          </cell>
        </row>
        <row r="2056">
          <cell r="E2056">
            <v>5232.28</v>
          </cell>
          <cell r="F2056">
            <v>40991.75</v>
          </cell>
          <cell r="G2056">
            <v>26365.32</v>
          </cell>
          <cell r="H2056">
            <v>27733.69</v>
          </cell>
          <cell r="I2056">
            <v>0</v>
          </cell>
          <cell r="J2056">
            <v>68725.44</v>
          </cell>
          <cell r="K2056">
            <v>3863.9099999999994</v>
          </cell>
        </row>
        <row r="2057">
          <cell r="E2057">
            <v>2342.77</v>
          </cell>
          <cell r="F2057">
            <v>-4620.6900000000005</v>
          </cell>
          <cell r="G2057">
            <v>17576.96</v>
          </cell>
          <cell r="H2057">
            <v>18489.14</v>
          </cell>
          <cell r="I2057">
            <v>18051.12</v>
          </cell>
          <cell r="J2057">
            <v>-4182.67</v>
          </cell>
          <cell r="K2057">
            <v>1430.5900000000015</v>
          </cell>
        </row>
        <row r="2058">
          <cell r="E2058">
            <v>1164.8799999999999</v>
          </cell>
          <cell r="F2058">
            <v>13875.91</v>
          </cell>
          <cell r="G2058">
            <v>4482.3</v>
          </cell>
          <cell r="H2058">
            <v>4714.73</v>
          </cell>
          <cell r="I2058">
            <v>4387.2</v>
          </cell>
          <cell r="J2058">
            <v>14203.44</v>
          </cell>
          <cell r="K2058">
            <v>932.4499999999998</v>
          </cell>
        </row>
        <row r="2059">
          <cell r="E2059">
            <v>34.230000000000004</v>
          </cell>
          <cell r="F2059">
            <v>537.29</v>
          </cell>
          <cell r="G2059">
            <v>132.08999999999997</v>
          </cell>
          <cell r="H2059">
            <v>138.68999999999994</v>
          </cell>
          <cell r="I2059">
            <v>0</v>
          </cell>
          <cell r="J2059">
            <v>675.9799999999999</v>
          </cell>
          <cell r="K2059">
            <v>27.630000000000038</v>
          </cell>
        </row>
        <row r="2060">
          <cell r="E2060">
            <v>8763.68</v>
          </cell>
          <cell r="F2060">
            <v>-8763.68</v>
          </cell>
          <cell r="G2060">
            <v>40893.7</v>
          </cell>
          <cell r="H2060">
            <v>43289.04</v>
          </cell>
          <cell r="I2060">
            <v>10438.479999999996</v>
          </cell>
          <cell r="J2060">
            <v>24086.880000000005</v>
          </cell>
          <cell r="K2060">
            <v>6368.339999999998</v>
          </cell>
        </row>
        <row r="2061">
          <cell r="E2061">
            <v>3997.29</v>
          </cell>
          <cell r="F2061">
            <v>-81136.34</v>
          </cell>
          <cell r="G2061">
            <v>15379.780000000002</v>
          </cell>
          <cell r="H2061">
            <v>16177.920000000002</v>
          </cell>
          <cell r="I2061">
            <v>47604.31902</v>
          </cell>
          <cell r="J2061">
            <v>-112562.73902000001</v>
          </cell>
          <cell r="K2061">
            <v>3199.1499999999996</v>
          </cell>
        </row>
        <row r="2062">
          <cell r="E2062">
            <v>1039.26</v>
          </cell>
          <cell r="F2062">
            <v>-53183.58</v>
          </cell>
          <cell r="G2062">
            <v>3998.919999999999</v>
          </cell>
          <cell r="H2062">
            <v>4206.24</v>
          </cell>
          <cell r="I2062">
            <v>0</v>
          </cell>
          <cell r="J2062">
            <v>-48977.340000000004</v>
          </cell>
          <cell r="K2062">
            <v>831.9399999999995</v>
          </cell>
        </row>
        <row r="2064">
          <cell r="E2064">
            <v>22949.8</v>
          </cell>
          <cell r="F2064">
            <v>-22949.8</v>
          </cell>
          <cell r="G2064">
            <v>106192.56</v>
          </cell>
          <cell r="H2064">
            <v>112089.55</v>
          </cell>
          <cell r="I2064">
            <v>106192.56</v>
          </cell>
          <cell r="J2064">
            <v>-17052.809999999998</v>
          </cell>
          <cell r="K2064">
            <v>17052.809999999998</v>
          </cell>
        </row>
        <row r="2065">
          <cell r="E2065">
            <v>8493.9</v>
          </cell>
          <cell r="F2065">
            <v>-8493.9</v>
          </cell>
          <cell r="G2065">
            <v>42077.8</v>
          </cell>
          <cell r="H2065">
            <v>44190.549999999996</v>
          </cell>
          <cell r="I2065">
            <v>42077.8</v>
          </cell>
          <cell r="J2065">
            <v>-6381.150000000009</v>
          </cell>
          <cell r="K2065">
            <v>6381.150000000009</v>
          </cell>
        </row>
        <row r="2066">
          <cell r="E2066">
            <v>2176.98</v>
          </cell>
          <cell r="F2066">
            <v>24727.67</v>
          </cell>
          <cell r="G2066">
            <v>0</v>
          </cell>
          <cell r="H2066">
            <v>0</v>
          </cell>
          <cell r="I2066">
            <v>0</v>
          </cell>
          <cell r="J2066">
            <v>24727.67</v>
          </cell>
          <cell r="K2066">
            <v>2176.98</v>
          </cell>
        </row>
        <row r="2067">
          <cell r="E2067">
            <v>786.9</v>
          </cell>
          <cell r="F2067">
            <v>-786.9</v>
          </cell>
          <cell r="G2067">
            <v>15228.32</v>
          </cell>
          <cell r="H2067">
            <v>15402.319999999998</v>
          </cell>
          <cell r="I2067">
            <v>15228.32</v>
          </cell>
          <cell r="J2067">
            <v>-612.9000000000015</v>
          </cell>
          <cell r="K2067">
            <v>612.9000000000015</v>
          </cell>
        </row>
        <row r="2068">
          <cell r="E2068">
            <v>20010.32</v>
          </cell>
          <cell r="F2068">
            <v>2561.3200000000015</v>
          </cell>
          <cell r="G2068">
            <v>108260.26000000001</v>
          </cell>
          <cell r="H2068">
            <v>107767.84999999999</v>
          </cell>
          <cell r="I2068">
            <v>108260.26000000001</v>
          </cell>
          <cell r="J2068">
            <v>2068.9099999999926</v>
          </cell>
          <cell r="K2068">
            <v>20502.73000000001</v>
          </cell>
        </row>
        <row r="2069">
          <cell r="E2069">
            <v>26486.28</v>
          </cell>
          <cell r="F2069">
            <v>-26486.28</v>
          </cell>
          <cell r="G2069">
            <v>109854.56</v>
          </cell>
          <cell r="H2069">
            <v>112819.93000000001</v>
          </cell>
          <cell r="I2069">
            <v>109854.56</v>
          </cell>
          <cell r="J2069">
            <v>-23520.909999999993</v>
          </cell>
          <cell r="K2069">
            <v>23520.909999999996</v>
          </cell>
        </row>
        <row r="2070">
          <cell r="E2070">
            <v>21730.16</v>
          </cell>
          <cell r="F2070">
            <v>-21730.16</v>
          </cell>
          <cell r="G2070">
            <v>97891.7</v>
          </cell>
          <cell r="H2070">
            <v>100002.23</v>
          </cell>
          <cell r="I2070">
            <v>97891.7</v>
          </cell>
          <cell r="J2070">
            <v>-19619.630000000012</v>
          </cell>
          <cell r="K2070">
            <v>19619.630000000012</v>
          </cell>
        </row>
        <row r="2071">
          <cell r="E2071">
            <v>8076.37</v>
          </cell>
          <cell r="F2071">
            <v>-13453.79</v>
          </cell>
          <cell r="G2071">
            <v>0</v>
          </cell>
          <cell r="H2071">
            <v>0</v>
          </cell>
          <cell r="I2071">
            <v>0</v>
          </cell>
          <cell r="J2071">
            <v>-13453.79</v>
          </cell>
          <cell r="K2071">
            <v>8076.37</v>
          </cell>
        </row>
        <row r="2072">
          <cell r="E2072">
            <v>566</v>
          </cell>
          <cell r="F2072">
            <v>-566</v>
          </cell>
          <cell r="G2072">
            <v>6935.06</v>
          </cell>
          <cell r="H2072">
            <v>7110.89</v>
          </cell>
          <cell r="I2072">
            <v>6935.06</v>
          </cell>
          <cell r="J2072">
            <v>-390.1700000000002</v>
          </cell>
          <cell r="K2072">
            <v>390.1700000000002</v>
          </cell>
        </row>
        <row r="2073">
          <cell r="E2073">
            <v>2716.08</v>
          </cell>
          <cell r="F2073">
            <v>-2716.08</v>
          </cell>
          <cell r="G2073">
            <v>25554.559999999998</v>
          </cell>
          <cell r="H2073">
            <v>24945.09</v>
          </cell>
          <cell r="I2073">
            <v>25554.559999999998</v>
          </cell>
          <cell r="J2073">
            <v>-3325.550000000002</v>
          </cell>
          <cell r="K2073">
            <v>3325.550000000002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PageLayoutView="0" workbookViewId="0" topLeftCell="A1">
      <selection activeCell="D39" sqref="D39"/>
    </sheetView>
  </sheetViews>
  <sheetFormatPr defaultColWidth="11.57421875" defaultRowHeight="12.75"/>
  <cols>
    <col min="1" max="1" width="6.7109375" style="0" customWidth="1"/>
    <col min="2" max="2" width="15.28125" style="0" customWidth="1"/>
    <col min="3" max="3" width="6.421875" style="0" customWidth="1"/>
    <col min="4" max="4" width="39.140625" style="0" customWidth="1"/>
    <col min="5" max="5" width="17.140625" style="0" customWidth="1"/>
    <col min="6" max="6" width="16.8515625" style="0" customWidth="1"/>
    <col min="7" max="7" width="14.8515625" style="0" customWidth="1"/>
    <col min="8" max="8" width="12.7109375" style="0" customWidth="1"/>
    <col min="9" max="9" width="19.00390625" style="0" customWidth="1"/>
    <col min="10" max="10" width="18.7109375" style="0" customWidth="1"/>
    <col min="11" max="11" width="26.421875" style="0" customWidth="1"/>
    <col min="12" max="12" width="18.0039062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6.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8" t="s">
        <v>8</v>
      </c>
      <c r="J3" s="47" t="s">
        <v>9</v>
      </c>
      <c r="K3" s="49" t="s">
        <v>10</v>
      </c>
      <c r="L3" s="50" t="s">
        <v>11</v>
      </c>
    </row>
    <row r="4" spans="1:12" ht="29.2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50"/>
    </row>
    <row r="5" spans="1:12" ht="15.75">
      <c r="A5" s="5"/>
      <c r="B5" s="6" t="s">
        <v>14</v>
      </c>
      <c r="C5" s="6">
        <v>2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" hidden="1">
      <c r="A6" s="8"/>
      <c r="B6" s="1"/>
      <c r="C6" s="1"/>
      <c r="D6" s="1" t="s">
        <v>16</v>
      </c>
      <c r="E6" s="9">
        <f>'[1]Лицевые счета домов свод'!E2047</f>
        <v>52178.03</v>
      </c>
      <c r="F6" s="9">
        <f>'[1]Лицевые счета домов свод'!F2047</f>
        <v>-156107.17</v>
      </c>
      <c r="G6" s="9">
        <f>'[1]Лицевые счета домов свод'!G2047</f>
        <v>280510</v>
      </c>
      <c r="H6" s="9">
        <f>'[1]Лицевые счета домов свод'!H2047</f>
        <v>307215.8</v>
      </c>
      <c r="I6" s="9">
        <f>'[1]Лицевые счета домов свод'!I2047</f>
        <v>437689.53</v>
      </c>
      <c r="J6" s="9">
        <f>'[1]Лицевые счета домов свод'!J2047</f>
        <v>-286580.9</v>
      </c>
      <c r="K6" s="9">
        <f>'[1]Лицевые счета домов свод'!K2047</f>
        <v>25472.23000000004</v>
      </c>
      <c r="L6" s="3"/>
    </row>
    <row r="7" spans="1:12" ht="15" hidden="1">
      <c r="A7" s="1"/>
      <c r="B7" s="1"/>
      <c r="C7" s="1"/>
      <c r="D7" s="1" t="s">
        <v>17</v>
      </c>
      <c r="E7" s="9">
        <f>'[1]Лицевые счета домов свод'!E2048</f>
        <v>0</v>
      </c>
      <c r="F7" s="9">
        <f>'[1]Лицевые счета домов свод'!F2048</f>
        <v>-5229.49</v>
      </c>
      <c r="G7" s="9">
        <f>'[1]Лицевые счета домов свод'!G2048</f>
        <v>0</v>
      </c>
      <c r="H7" s="9">
        <f>'[1]Лицевые счета домов свод'!H2048</f>
        <v>0</v>
      </c>
      <c r="I7" s="9">
        <f>'[1]Лицевые счета домов свод'!I2048</f>
        <v>0</v>
      </c>
      <c r="J7" s="9">
        <f>'[1]Лицевые счета домов свод'!J2048</f>
        <v>-5229.49</v>
      </c>
      <c r="K7" s="9">
        <f>'[1]Лицевые счета домов свод'!K2048</f>
        <v>0</v>
      </c>
      <c r="L7" s="3"/>
    </row>
    <row r="8" spans="1:12" ht="15" hidden="1">
      <c r="A8" s="1"/>
      <c r="B8" s="1"/>
      <c r="C8" s="1"/>
      <c r="D8" s="1" t="s">
        <v>18</v>
      </c>
      <c r="E8" s="9">
        <f>'[1]Лицевые счета домов свод'!E2049</f>
        <v>16038.17</v>
      </c>
      <c r="F8" s="9">
        <f>'[1]Лицевые счета домов свод'!F2049</f>
        <v>188933.83</v>
      </c>
      <c r="G8" s="9">
        <f>'[1]Лицевые счета домов свод'!G2049</f>
        <v>202544.97999999998</v>
      </c>
      <c r="H8" s="9">
        <f>'[1]Лицевые счета домов свод'!H2049</f>
        <v>205920.29000000004</v>
      </c>
      <c r="I8" s="9">
        <f>'[1]Лицевые счета домов свод'!I2049</f>
        <v>0</v>
      </c>
      <c r="J8" s="9">
        <f>'[1]Лицевые счета домов свод'!J2049</f>
        <v>394854.12000000005</v>
      </c>
      <c r="K8" s="9">
        <f>'[1]Лицевые счета домов свод'!K2049</f>
        <v>12662.859999999966</v>
      </c>
      <c r="L8" s="3"/>
    </row>
    <row r="9" spans="1:12" ht="15" hidden="1">
      <c r="A9" s="1"/>
      <c r="B9" s="1"/>
      <c r="C9" s="1"/>
      <c r="D9" s="1" t="s">
        <v>19</v>
      </c>
      <c r="E9" s="9">
        <f>'[1]Лицевые счета домов свод'!E2050</f>
        <v>11014.46</v>
      </c>
      <c r="F9" s="9">
        <f>'[1]Лицевые счета домов свод'!F2050</f>
        <v>75053.66</v>
      </c>
      <c r="G9" s="9">
        <f>'[1]Лицевые счета домов свод'!G2050</f>
        <v>23028.920000000002</v>
      </c>
      <c r="H9" s="9">
        <f>'[1]Лицевые счета домов свод'!H2050</f>
        <v>17576.32</v>
      </c>
      <c r="I9" s="9">
        <f>'[1]Лицевые счета домов свод'!I2050</f>
        <v>0</v>
      </c>
      <c r="J9" s="9">
        <f>'[1]Лицевые счета домов свод'!J2050</f>
        <v>92629.98000000001</v>
      </c>
      <c r="K9" s="9">
        <f>'[1]Лицевые счета домов свод'!K2050</f>
        <v>16467.060000000005</v>
      </c>
      <c r="L9" s="3"/>
    </row>
    <row r="10" spans="1:12" ht="15" hidden="1">
      <c r="A10" s="1"/>
      <c r="B10" s="1"/>
      <c r="C10" s="1"/>
      <c r="D10" s="1" t="s">
        <v>20</v>
      </c>
      <c r="E10" s="9">
        <f>'[1]Лицевые счета домов свод'!E2051</f>
        <v>0</v>
      </c>
      <c r="F10" s="9">
        <f>'[1]Лицевые счета домов свод'!F2051</f>
        <v>8475.67</v>
      </c>
      <c r="G10" s="9">
        <f>'[1]Лицевые счета домов свод'!G2051</f>
        <v>0</v>
      </c>
      <c r="H10" s="9">
        <f>'[1]Лицевые счета домов свод'!H2051</f>
        <v>0</v>
      </c>
      <c r="I10" s="9">
        <f>'[1]Лицевые счета домов свод'!I2051</f>
        <v>0</v>
      </c>
      <c r="J10" s="9">
        <f>'[1]Лицевые счета домов свод'!J2051</f>
        <v>8475.67</v>
      </c>
      <c r="K10" s="9">
        <f>'[1]Лицевые счета домов свод'!K2051</f>
        <v>0</v>
      </c>
      <c r="L10" s="3"/>
    </row>
    <row r="11" spans="1:12" ht="15" hidden="1">
      <c r="A11" s="1"/>
      <c r="B11" s="1"/>
      <c r="C11" s="1"/>
      <c r="D11" s="1" t="s">
        <v>21</v>
      </c>
      <c r="E11" s="9">
        <f>'[1]Лицевые счета домов свод'!E2052</f>
        <v>5804.1</v>
      </c>
      <c r="F11" s="9">
        <f>'[1]Лицевые счета домов свод'!F2052</f>
        <v>5804.1</v>
      </c>
      <c r="G11" s="9">
        <f>'[1]Лицевые счета домов свод'!G2052</f>
        <v>0</v>
      </c>
      <c r="H11" s="9">
        <f>'[1]Лицевые счета домов свод'!H2052</f>
        <v>0</v>
      </c>
      <c r="I11" s="9">
        <f>'[1]Лицевые счета домов свод'!I2052</f>
        <v>0</v>
      </c>
      <c r="J11" s="9">
        <f>'[1]Лицевые счета домов свод'!J2052</f>
        <v>5804.1</v>
      </c>
      <c r="K11" s="9">
        <f>'[1]Лицевые счета домов свод'!K2052</f>
        <v>5804.1</v>
      </c>
      <c r="L11" s="3"/>
    </row>
    <row r="12" spans="1:12" ht="15.75" hidden="1">
      <c r="A12" s="1"/>
      <c r="B12" s="1"/>
      <c r="C12" s="1"/>
      <c r="D12" s="10" t="s">
        <v>22</v>
      </c>
      <c r="E12" s="10">
        <f aca="true" t="shared" si="0" ref="E12:K12">SUM(E6:E11)</f>
        <v>85034.76000000001</v>
      </c>
      <c r="F12" s="10">
        <f t="shared" si="0"/>
        <v>116930.59999999999</v>
      </c>
      <c r="G12" s="10">
        <f t="shared" si="0"/>
        <v>506083.89999999997</v>
      </c>
      <c r="H12" s="10">
        <f t="shared" si="0"/>
        <v>530712.41</v>
      </c>
      <c r="I12" s="10">
        <f t="shared" si="0"/>
        <v>437689.53</v>
      </c>
      <c r="J12" s="10">
        <f t="shared" si="0"/>
        <v>209953.48000000007</v>
      </c>
      <c r="K12" s="10">
        <f t="shared" si="0"/>
        <v>60406.25000000001</v>
      </c>
      <c r="L12" s="11"/>
    </row>
    <row r="13" spans="1:12" ht="15" hidden="1">
      <c r="A13" s="1"/>
      <c r="B13" s="1"/>
      <c r="C13" s="1"/>
      <c r="D13" s="12" t="s">
        <v>23</v>
      </c>
      <c r="E13" s="9">
        <f>'[1]Лицевые счета домов свод'!E2054</f>
        <v>29813.53</v>
      </c>
      <c r="F13" s="9">
        <f>'[1]Лицевые счета домов свод'!F2054</f>
        <v>118319.13</v>
      </c>
      <c r="G13" s="9">
        <f>'[1]Лицевые счета домов свод'!G2054</f>
        <v>140061.56</v>
      </c>
      <c r="H13" s="9">
        <f>'[1]Лицевые счета домов свод'!H2054</f>
        <v>147984.72000000003</v>
      </c>
      <c r="I13" s="9">
        <f>'[1]Лицевые счета домов свод'!I2054</f>
        <v>15790.41</v>
      </c>
      <c r="J13" s="9">
        <f>'[1]Лицевые счета домов свод'!J2054</f>
        <v>250513.44000000003</v>
      </c>
      <c r="K13" s="9">
        <f>'[1]Лицевые счета домов свод'!K2054</f>
        <v>21890.369999999974</v>
      </c>
      <c r="L13" s="3"/>
    </row>
    <row r="14" spans="1:12" ht="30" hidden="1">
      <c r="A14" s="1"/>
      <c r="B14" s="1"/>
      <c r="C14" s="1"/>
      <c r="D14" s="12" t="s">
        <v>24</v>
      </c>
      <c r="E14" s="9">
        <f>'[1]Лицевые счета домов свод'!E2055</f>
        <v>17712.309999999998</v>
      </c>
      <c r="F14" s="9">
        <f>'[1]Лицевые счета домов свод'!F2055</f>
        <v>-17712.309999999998</v>
      </c>
      <c r="G14" s="9">
        <f>'[1]Лицевые счета домов свод'!G2055</f>
        <v>78034.52</v>
      </c>
      <c r="H14" s="9">
        <f>'[1]Лицевые счета домов свод'!H2055</f>
        <v>82352.03999999998</v>
      </c>
      <c r="I14" s="9">
        <f>'[1]Лицевые счета домов свод'!I2055</f>
        <v>20330.07</v>
      </c>
      <c r="J14" s="9">
        <f>'[1]Лицевые счета домов свод'!J2055</f>
        <v>44309.65999999999</v>
      </c>
      <c r="K14" s="9">
        <f>'[1]Лицевые счета домов свод'!K2055</f>
        <v>13394.79000000001</v>
      </c>
      <c r="L14" s="3"/>
    </row>
    <row r="15" spans="1:12" ht="30" hidden="1">
      <c r="A15" s="1"/>
      <c r="B15" s="1"/>
      <c r="C15" s="1"/>
      <c r="D15" s="12" t="s">
        <v>25</v>
      </c>
      <c r="E15" s="9">
        <f>'[1]Лицевые счета домов свод'!E2056</f>
        <v>5232.28</v>
      </c>
      <c r="F15" s="9">
        <f>'[1]Лицевые счета домов свод'!F2056</f>
        <v>40991.75</v>
      </c>
      <c r="G15" s="9">
        <f>'[1]Лицевые счета домов свод'!G2056</f>
        <v>26365.32</v>
      </c>
      <c r="H15" s="9">
        <f>'[1]Лицевые счета домов свод'!H2056</f>
        <v>27733.69</v>
      </c>
      <c r="I15" s="9">
        <f>'[1]Лицевые счета домов свод'!I2056</f>
        <v>0</v>
      </c>
      <c r="J15" s="9">
        <f>'[1]Лицевые счета домов свод'!J2056</f>
        <v>68725.44</v>
      </c>
      <c r="K15" s="9">
        <f>'[1]Лицевые счета домов свод'!K2056</f>
        <v>3863.9099999999994</v>
      </c>
      <c r="L15" s="3"/>
    </row>
    <row r="16" spans="1:12" ht="30" hidden="1">
      <c r="A16" s="1"/>
      <c r="B16" s="1"/>
      <c r="C16" s="1"/>
      <c r="D16" s="12" t="s">
        <v>26</v>
      </c>
      <c r="E16" s="9">
        <f>'[1]Лицевые счета домов свод'!E2057</f>
        <v>2342.77</v>
      </c>
      <c r="F16" s="9">
        <f>'[1]Лицевые счета домов свод'!F2057</f>
        <v>-4620.6900000000005</v>
      </c>
      <c r="G16" s="9">
        <f>'[1]Лицевые счета домов свод'!G2057</f>
        <v>17576.96</v>
      </c>
      <c r="H16" s="9">
        <f>'[1]Лицевые счета домов свод'!H2057</f>
        <v>18489.14</v>
      </c>
      <c r="I16" s="9">
        <f>'[1]Лицевые счета домов свод'!I2057</f>
        <v>18051.12</v>
      </c>
      <c r="J16" s="9">
        <f>'[1]Лицевые счета домов свод'!J2057</f>
        <v>-4182.67</v>
      </c>
      <c r="K16" s="9">
        <f>'[1]Лицевые счета домов свод'!K2057</f>
        <v>1430.5900000000015</v>
      </c>
      <c r="L16" s="3"/>
    </row>
    <row r="17" spans="1:12" ht="15" hidden="1">
      <c r="A17" s="1"/>
      <c r="B17" s="1"/>
      <c r="C17" s="1"/>
      <c r="D17" s="1" t="s">
        <v>27</v>
      </c>
      <c r="E17" s="9">
        <f>'[1]Лицевые счета домов свод'!E2058</f>
        <v>1164.8799999999999</v>
      </c>
      <c r="F17" s="9">
        <f>'[1]Лицевые счета домов свод'!F2058</f>
        <v>13875.91</v>
      </c>
      <c r="G17" s="9">
        <f>'[1]Лицевые счета домов свод'!G2058</f>
        <v>4482.3</v>
      </c>
      <c r="H17" s="9">
        <f>'[1]Лицевые счета домов свод'!H2058</f>
        <v>4714.73</v>
      </c>
      <c r="I17" s="9">
        <f>'[1]Лицевые счета домов свод'!I2058</f>
        <v>4387.2</v>
      </c>
      <c r="J17" s="9">
        <f>'[1]Лицевые счета домов свод'!J2058</f>
        <v>14203.44</v>
      </c>
      <c r="K17" s="9">
        <f>'[1]Лицевые счета домов свод'!K2058</f>
        <v>932.4499999999998</v>
      </c>
      <c r="L17" s="3"/>
    </row>
    <row r="18" spans="1:12" ht="15" hidden="1">
      <c r="A18" s="1"/>
      <c r="B18" s="1"/>
      <c r="C18" s="1"/>
      <c r="D18" s="12" t="s">
        <v>28</v>
      </c>
      <c r="E18" s="9">
        <f>'[1]Лицевые счета домов свод'!E2059</f>
        <v>34.230000000000004</v>
      </c>
      <c r="F18" s="9">
        <f>'[1]Лицевые счета домов свод'!F2059</f>
        <v>537.29</v>
      </c>
      <c r="G18" s="9">
        <f>'[1]Лицевые счета домов свод'!G2059</f>
        <v>132.08999999999997</v>
      </c>
      <c r="H18" s="9">
        <f>'[1]Лицевые счета домов свод'!H2059</f>
        <v>138.68999999999994</v>
      </c>
      <c r="I18" s="9">
        <f>'[1]Лицевые счета домов свод'!I2059</f>
        <v>0</v>
      </c>
      <c r="J18" s="9">
        <f>'[1]Лицевые счета домов свод'!J2059</f>
        <v>675.9799999999999</v>
      </c>
      <c r="K18" s="9">
        <f>'[1]Лицевые счета домов свод'!K2059</f>
        <v>27.630000000000038</v>
      </c>
      <c r="L18" s="3"/>
    </row>
    <row r="19" spans="1:12" ht="45" hidden="1">
      <c r="A19" s="1"/>
      <c r="B19" s="1"/>
      <c r="C19" s="1"/>
      <c r="D19" s="12" t="s">
        <v>29</v>
      </c>
      <c r="E19" s="9">
        <f>'[1]Лицевые счета домов свод'!E2060</f>
        <v>8763.68</v>
      </c>
      <c r="F19" s="9">
        <f>'[1]Лицевые счета домов свод'!F2060</f>
        <v>-8763.68</v>
      </c>
      <c r="G19" s="9">
        <f>'[1]Лицевые счета домов свод'!G2060</f>
        <v>40893.7</v>
      </c>
      <c r="H19" s="9">
        <f>'[1]Лицевые счета домов свод'!H2060</f>
        <v>43289.04</v>
      </c>
      <c r="I19" s="9">
        <f>'[1]Лицевые счета домов свод'!I2060</f>
        <v>10438.479999999996</v>
      </c>
      <c r="J19" s="9">
        <f>'[1]Лицевые счета домов свод'!J2060</f>
        <v>24086.880000000005</v>
      </c>
      <c r="K19" s="9">
        <f>'[1]Лицевые счета домов свод'!K2060</f>
        <v>6368.339999999998</v>
      </c>
      <c r="L19" s="3"/>
    </row>
    <row r="20" spans="1:12" ht="15" hidden="1">
      <c r="A20" s="1"/>
      <c r="B20" s="1"/>
      <c r="C20" s="1"/>
      <c r="D20" s="12" t="s">
        <v>30</v>
      </c>
      <c r="E20" s="9">
        <f>'[1]Лицевые счета домов свод'!E2061</f>
        <v>3997.29</v>
      </c>
      <c r="F20" s="9">
        <f>'[1]Лицевые счета домов свод'!F2061</f>
        <v>-81136.34</v>
      </c>
      <c r="G20" s="9">
        <f>'[1]Лицевые счета домов свод'!G2061</f>
        <v>15379.780000000002</v>
      </c>
      <c r="H20" s="9">
        <f>'[1]Лицевые счета домов свод'!H2061</f>
        <v>16177.920000000002</v>
      </c>
      <c r="I20" s="13">
        <f>'[1]Лицевые счета домов свод'!I2061</f>
        <v>47604.31902</v>
      </c>
      <c r="J20" s="13">
        <f>'[1]Лицевые счета домов свод'!J2061</f>
        <v>-112562.73902000001</v>
      </c>
      <c r="K20" s="9">
        <f>'[1]Лицевые счета домов свод'!K2061</f>
        <v>3199.1499999999996</v>
      </c>
      <c r="L20" s="3"/>
    </row>
    <row r="21" spans="1:12" ht="30" hidden="1">
      <c r="A21" s="1"/>
      <c r="B21" s="1"/>
      <c r="C21" s="1"/>
      <c r="D21" s="12" t="s">
        <v>31</v>
      </c>
      <c r="E21" s="9">
        <f>'[1]Лицевые счета домов свод'!E2062</f>
        <v>1039.26</v>
      </c>
      <c r="F21" s="9">
        <f>'[1]Лицевые счета домов свод'!F2062</f>
        <v>-53183.58</v>
      </c>
      <c r="G21" s="9">
        <f>'[1]Лицевые счета домов свод'!G2062</f>
        <v>3998.919999999999</v>
      </c>
      <c r="H21" s="9">
        <f>'[1]Лицевые счета домов свод'!H2062</f>
        <v>4206.24</v>
      </c>
      <c r="I21" s="9">
        <f>'[1]Лицевые счета домов свод'!I2062</f>
        <v>0</v>
      </c>
      <c r="J21" s="9">
        <f>'[1]Лицевые счета домов свод'!J2062</f>
        <v>-48977.340000000004</v>
      </c>
      <c r="K21" s="9">
        <f>'[1]Лицевые счета домов свод'!K2062</f>
        <v>831.9399999999995</v>
      </c>
      <c r="L21" s="3"/>
    </row>
    <row r="22" spans="1:12" ht="15.75" hidden="1">
      <c r="A22" s="1"/>
      <c r="B22" s="1"/>
      <c r="C22" s="1"/>
      <c r="D22" s="10" t="s">
        <v>32</v>
      </c>
      <c r="E22" s="10">
        <f aca="true" t="shared" si="1" ref="E22:K22">SUM(E13:E21)</f>
        <v>70100.22999999998</v>
      </c>
      <c r="F22" s="10">
        <f t="shared" si="1"/>
        <v>8307.480000000025</v>
      </c>
      <c r="G22" s="10">
        <f t="shared" si="1"/>
        <v>326925.1500000001</v>
      </c>
      <c r="H22" s="10">
        <f t="shared" si="1"/>
        <v>345086.20999999996</v>
      </c>
      <c r="I22" s="14">
        <f t="shared" si="1"/>
        <v>116601.59902</v>
      </c>
      <c r="J22" s="14">
        <f t="shared" si="1"/>
        <v>236792.09098000007</v>
      </c>
      <c r="K22" s="10">
        <f t="shared" si="1"/>
        <v>51939.16999999998</v>
      </c>
      <c r="L22" s="11"/>
    </row>
    <row r="23" spans="1:12" ht="15" hidden="1">
      <c r="A23" s="1"/>
      <c r="B23" s="1"/>
      <c r="C23" s="1"/>
      <c r="D23" s="1" t="s">
        <v>33</v>
      </c>
      <c r="E23" s="9">
        <f>'[1]Лицевые счета домов свод'!E2064</f>
        <v>22949.8</v>
      </c>
      <c r="F23" s="9">
        <f>'[1]Лицевые счета домов свод'!F2064</f>
        <v>-22949.8</v>
      </c>
      <c r="G23" s="9">
        <f>'[1]Лицевые счета домов свод'!G2064</f>
        <v>106192.56</v>
      </c>
      <c r="H23" s="9">
        <f>'[1]Лицевые счета домов свод'!H2064</f>
        <v>112089.55</v>
      </c>
      <c r="I23" s="9">
        <f>'[1]Лицевые счета домов свод'!I2064</f>
        <v>106192.56</v>
      </c>
      <c r="J23" s="9">
        <f>'[1]Лицевые счета домов свод'!J2064</f>
        <v>-17052.809999999998</v>
      </c>
      <c r="K23" s="9">
        <f>'[1]Лицевые счета домов свод'!K2064</f>
        <v>17052.809999999998</v>
      </c>
      <c r="L23" s="3"/>
    </row>
    <row r="24" spans="1:12" ht="15" hidden="1">
      <c r="A24" s="1"/>
      <c r="B24" s="1"/>
      <c r="C24" s="1"/>
      <c r="D24" s="1" t="s">
        <v>34</v>
      </c>
      <c r="E24" s="9">
        <f>'[1]Лицевые счета домов свод'!E2065</f>
        <v>8493.9</v>
      </c>
      <c r="F24" s="9">
        <f>'[1]Лицевые счета домов свод'!F2065</f>
        <v>-8493.9</v>
      </c>
      <c r="G24" s="9">
        <f>'[1]Лицевые счета домов свод'!G2065</f>
        <v>42077.8</v>
      </c>
      <c r="H24" s="9">
        <f>'[1]Лицевые счета домов свод'!H2065</f>
        <v>44190.549999999996</v>
      </c>
      <c r="I24" s="9">
        <f>'[1]Лицевые счета домов свод'!I2065</f>
        <v>42077.8</v>
      </c>
      <c r="J24" s="9">
        <f>'[1]Лицевые счета домов свод'!J2065</f>
        <v>-6381.150000000009</v>
      </c>
      <c r="K24" s="9">
        <f>'[1]Лицевые счета домов свод'!K2065</f>
        <v>6381.150000000009</v>
      </c>
      <c r="L24" s="3"/>
    </row>
    <row r="25" spans="1:12" ht="15" hidden="1">
      <c r="A25" s="1"/>
      <c r="B25" s="1"/>
      <c r="C25" s="1"/>
      <c r="D25" s="1" t="s">
        <v>35</v>
      </c>
      <c r="E25" s="9">
        <f>'[1]Лицевые счета домов свод'!E2066</f>
        <v>2176.98</v>
      </c>
      <c r="F25" s="9">
        <f>'[1]Лицевые счета домов свод'!F2066</f>
        <v>24727.67</v>
      </c>
      <c r="G25" s="9">
        <f>'[1]Лицевые счета домов свод'!G2066</f>
        <v>0</v>
      </c>
      <c r="H25" s="9">
        <f>'[1]Лицевые счета домов свод'!H2066</f>
        <v>0</v>
      </c>
      <c r="I25" s="9">
        <f>'[1]Лицевые счета домов свод'!I2066</f>
        <v>0</v>
      </c>
      <c r="J25" s="9">
        <f>'[1]Лицевые счета домов свод'!J2066</f>
        <v>24727.67</v>
      </c>
      <c r="K25" s="9">
        <f>'[1]Лицевые счета домов свод'!K2066</f>
        <v>2176.98</v>
      </c>
      <c r="L25" s="3"/>
    </row>
    <row r="26" spans="1:12" ht="15" hidden="1">
      <c r="A26" s="1"/>
      <c r="B26" s="1"/>
      <c r="C26" s="1"/>
      <c r="D26" s="1" t="s">
        <v>36</v>
      </c>
      <c r="E26" s="9">
        <f>'[1]Лицевые счета домов свод'!E2067</f>
        <v>786.9</v>
      </c>
      <c r="F26" s="9">
        <f>'[1]Лицевые счета домов свод'!F2067</f>
        <v>-786.9</v>
      </c>
      <c r="G26" s="9">
        <f>'[1]Лицевые счета домов свод'!G2067</f>
        <v>15228.32</v>
      </c>
      <c r="H26" s="9">
        <f>'[1]Лицевые счета домов свод'!H2067</f>
        <v>15402.319999999998</v>
      </c>
      <c r="I26" s="9">
        <f>'[1]Лицевые счета домов свод'!I2067</f>
        <v>15228.32</v>
      </c>
      <c r="J26" s="9">
        <f>'[1]Лицевые счета домов свод'!J2067</f>
        <v>-612.9000000000015</v>
      </c>
      <c r="K26" s="9">
        <f>'[1]Лицевые счета домов свод'!K2067</f>
        <v>612.9000000000015</v>
      </c>
      <c r="L26" s="3"/>
    </row>
    <row r="27" spans="1:12" ht="15" hidden="1">
      <c r="A27" s="1"/>
      <c r="B27" s="1"/>
      <c r="C27" s="1"/>
      <c r="D27" s="1" t="s">
        <v>37</v>
      </c>
      <c r="E27" s="9">
        <f>'[1]Лицевые счета домов свод'!E2068</f>
        <v>20010.32</v>
      </c>
      <c r="F27" s="9">
        <f>'[1]Лицевые счета домов свод'!F2068</f>
        <v>2561.3200000000015</v>
      </c>
      <c r="G27" s="9">
        <f>'[1]Лицевые счета домов свод'!G2068</f>
        <v>108260.26000000001</v>
      </c>
      <c r="H27" s="9">
        <f>'[1]Лицевые счета домов свод'!H2068</f>
        <v>107767.84999999999</v>
      </c>
      <c r="I27" s="9">
        <f>'[1]Лицевые счета домов свод'!I2068</f>
        <v>108260.26000000001</v>
      </c>
      <c r="J27" s="9">
        <f>'[1]Лицевые счета домов свод'!J2068</f>
        <v>2068.9099999999926</v>
      </c>
      <c r="K27" s="9">
        <f>'[1]Лицевые счета домов свод'!K2068</f>
        <v>20502.73000000001</v>
      </c>
      <c r="L27" s="3"/>
    </row>
    <row r="28" spans="1:12" ht="15" hidden="1">
      <c r="A28" s="1"/>
      <c r="B28" s="1"/>
      <c r="C28" s="1"/>
      <c r="D28" s="1" t="s">
        <v>38</v>
      </c>
      <c r="E28" s="9">
        <f>'[1]Лицевые счета домов свод'!E2069</f>
        <v>26486.28</v>
      </c>
      <c r="F28" s="9">
        <f>'[1]Лицевые счета домов свод'!F2069</f>
        <v>-26486.28</v>
      </c>
      <c r="G28" s="9">
        <f>'[1]Лицевые счета домов свод'!G2069</f>
        <v>109854.56</v>
      </c>
      <c r="H28" s="9">
        <f>'[1]Лицевые счета домов свод'!H2069</f>
        <v>112819.93000000001</v>
      </c>
      <c r="I28" s="9">
        <f>'[1]Лицевые счета домов свод'!I2069</f>
        <v>109854.56</v>
      </c>
      <c r="J28" s="9">
        <f>'[1]Лицевые счета домов свод'!J2069</f>
        <v>-23520.909999999993</v>
      </c>
      <c r="K28" s="9">
        <f>'[1]Лицевые счета домов свод'!K2069</f>
        <v>23520.909999999996</v>
      </c>
      <c r="L28" s="3"/>
    </row>
    <row r="29" spans="1:12" ht="15" hidden="1">
      <c r="A29" s="1"/>
      <c r="B29" s="1"/>
      <c r="C29" s="1"/>
      <c r="D29" s="1" t="s">
        <v>39</v>
      </c>
      <c r="E29" s="9">
        <f>'[1]Лицевые счета домов свод'!E2070</f>
        <v>21730.16</v>
      </c>
      <c r="F29" s="9">
        <f>'[1]Лицевые счета домов свод'!F2070</f>
        <v>-21730.16</v>
      </c>
      <c r="G29" s="9">
        <f>'[1]Лицевые счета домов свод'!G2070</f>
        <v>97891.7</v>
      </c>
      <c r="H29" s="9">
        <f>'[1]Лицевые счета домов свод'!H2070</f>
        <v>100002.23</v>
      </c>
      <c r="I29" s="9">
        <f>'[1]Лицевые счета домов свод'!I2070</f>
        <v>97891.7</v>
      </c>
      <c r="J29" s="9">
        <f>'[1]Лицевые счета домов свод'!J2070</f>
        <v>-19619.630000000012</v>
      </c>
      <c r="K29" s="9">
        <f>'[1]Лицевые счета домов свод'!K2070</f>
        <v>19619.630000000012</v>
      </c>
      <c r="L29" s="3"/>
    </row>
    <row r="30" spans="1:12" ht="15" hidden="1">
      <c r="A30" s="1"/>
      <c r="B30" s="1"/>
      <c r="C30" s="1"/>
      <c r="D30" s="1" t="s">
        <v>40</v>
      </c>
      <c r="E30" s="9">
        <f>'[1]Лицевые счета домов свод'!E2071</f>
        <v>8076.37</v>
      </c>
      <c r="F30" s="9">
        <f>'[1]Лицевые счета домов свод'!F2071</f>
        <v>-13453.79</v>
      </c>
      <c r="G30" s="9">
        <f>'[1]Лицевые счета домов свод'!G2071</f>
        <v>0</v>
      </c>
      <c r="H30" s="9">
        <f>'[1]Лицевые счета домов свод'!H2071</f>
        <v>0</v>
      </c>
      <c r="I30" s="9">
        <f>'[1]Лицевые счета домов свод'!I2071</f>
        <v>0</v>
      </c>
      <c r="J30" s="9">
        <f>'[1]Лицевые счета домов свод'!J2071</f>
        <v>-13453.79</v>
      </c>
      <c r="K30" s="9">
        <f>'[1]Лицевые счета домов свод'!K2071</f>
        <v>8076.37</v>
      </c>
      <c r="L30" s="3"/>
    </row>
    <row r="31" spans="1:12" ht="15" hidden="1">
      <c r="A31" s="1"/>
      <c r="B31" s="1"/>
      <c r="C31" s="1"/>
      <c r="D31" s="1" t="s">
        <v>41</v>
      </c>
      <c r="E31" s="9">
        <f>'[1]Лицевые счета домов свод'!E2072</f>
        <v>566</v>
      </c>
      <c r="F31" s="9">
        <f>'[1]Лицевые счета домов свод'!F2072</f>
        <v>-566</v>
      </c>
      <c r="G31" s="9">
        <f>'[1]Лицевые счета домов свод'!G2072</f>
        <v>6935.06</v>
      </c>
      <c r="H31" s="9">
        <f>'[1]Лицевые счета домов свод'!H2072</f>
        <v>7110.89</v>
      </c>
      <c r="I31" s="9">
        <f>'[1]Лицевые счета домов свод'!I2072</f>
        <v>6935.06</v>
      </c>
      <c r="J31" s="9">
        <f>'[1]Лицевые счета домов свод'!J2072</f>
        <v>-390.1700000000002</v>
      </c>
      <c r="K31" s="9">
        <f>'[1]Лицевые счета домов свод'!K2072</f>
        <v>390.1700000000002</v>
      </c>
      <c r="L31" s="3"/>
    </row>
    <row r="32" spans="1:12" ht="15" hidden="1">
      <c r="A32" s="1"/>
      <c r="B32" s="1"/>
      <c r="C32" s="1"/>
      <c r="D32" s="1" t="s">
        <v>42</v>
      </c>
      <c r="E32" s="9">
        <f>'[1]Лицевые счета домов свод'!E2073</f>
        <v>2716.08</v>
      </c>
      <c r="F32" s="9">
        <f>'[1]Лицевые счета домов свод'!F2073</f>
        <v>-2716.08</v>
      </c>
      <c r="G32" s="9">
        <f>'[1]Лицевые счета домов свод'!G2073</f>
        <v>25554.559999999998</v>
      </c>
      <c r="H32" s="9">
        <f>'[1]Лицевые счета домов свод'!H2073</f>
        <v>24945.09</v>
      </c>
      <c r="I32" s="9">
        <f>'[1]Лицевые счета домов свод'!I2073</f>
        <v>25554.559999999998</v>
      </c>
      <c r="J32" s="9">
        <f>'[1]Лицевые счета домов свод'!J2073</f>
        <v>-3325.550000000002</v>
      </c>
      <c r="K32" s="9">
        <f>'[1]Лицевые счета домов свод'!K2073</f>
        <v>3325.550000000002</v>
      </c>
      <c r="L32" s="3"/>
    </row>
    <row r="33" spans="1:12" ht="15.75">
      <c r="A33" s="5"/>
      <c r="B33" s="51" t="s">
        <v>43</v>
      </c>
      <c r="C33" s="51"/>
      <c r="D33" s="51"/>
      <c r="E33" s="15">
        <f aca="true" t="shared" si="2" ref="E33:K33">SUM(E23:E32)+E12+E22</f>
        <v>269127.77999999997</v>
      </c>
      <c r="F33" s="15">
        <f t="shared" si="2"/>
        <v>55344.16000000002</v>
      </c>
      <c r="G33" s="15">
        <f t="shared" si="2"/>
        <v>1345003.87</v>
      </c>
      <c r="H33" s="15">
        <f t="shared" si="2"/>
        <v>1400127.03</v>
      </c>
      <c r="I33" s="16">
        <f t="shared" si="2"/>
        <v>1066285.9490200002</v>
      </c>
      <c r="J33" s="16">
        <f t="shared" si="2"/>
        <v>389185.2409800001</v>
      </c>
      <c r="K33" s="15">
        <f t="shared" si="2"/>
        <v>214004.62</v>
      </c>
      <c r="L33" s="17"/>
    </row>
  </sheetData>
  <sheetProtection password="CC47" sheet="1" objects="1" scenarios="1" selectLockedCells="1" selectUnlockedCells="1"/>
  <mergeCells count="13">
    <mergeCell ref="K3:K4"/>
    <mergeCell ref="L3:L4"/>
    <mergeCell ref="B33:D33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1805555555555555" right="0.19652777777777777" top="0.19652777777777777" bottom="0.19652777777777777" header="0.5118055555555555" footer="0.5118055555555555"/>
  <pageSetup firstPageNumber="1" useFirstPageNumber="1"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G32" sqref="G32"/>
    </sheetView>
  </sheetViews>
  <sheetFormatPr defaultColWidth="11.57421875" defaultRowHeight="12.75"/>
  <cols>
    <col min="1" max="1" width="9.7109375" style="0" customWidth="1"/>
    <col min="2" max="2" width="34.8515625" style="18" customWidth="1"/>
    <col min="3" max="3" width="31.8515625" style="0" customWidth="1"/>
    <col min="4" max="4" width="41.00390625" style="0" customWidth="1"/>
  </cols>
  <sheetData>
    <row r="1" spans="1:4" ht="18">
      <c r="A1" s="52" t="s">
        <v>44</v>
      </c>
      <c r="B1" s="52"/>
      <c r="C1" s="52"/>
      <c r="D1" s="52"/>
    </row>
    <row r="2" spans="1:4" ht="15.75">
      <c r="A2" s="19" t="s">
        <v>45</v>
      </c>
      <c r="B2" s="20" t="s">
        <v>46</v>
      </c>
      <c r="C2" s="21" t="s">
        <v>47</v>
      </c>
      <c r="D2" s="21" t="s">
        <v>48</v>
      </c>
    </row>
    <row r="3" spans="1:4" ht="29.25">
      <c r="A3" s="22">
        <v>1</v>
      </c>
      <c r="B3" s="23" t="s">
        <v>49</v>
      </c>
      <c r="C3" s="24" t="s">
        <v>50</v>
      </c>
      <c r="D3" s="25" t="s">
        <v>51</v>
      </c>
    </row>
    <row r="4" spans="1:4" ht="18">
      <c r="A4" s="52" t="s">
        <v>52</v>
      </c>
      <c r="B4" s="52"/>
      <c r="C4" s="52"/>
      <c r="D4" s="52"/>
    </row>
    <row r="5" spans="1:4" ht="15.75">
      <c r="A5" s="19" t="s">
        <v>45</v>
      </c>
      <c r="B5" s="20" t="s">
        <v>46</v>
      </c>
      <c r="C5" s="21" t="s">
        <v>47</v>
      </c>
      <c r="D5" s="21" t="s">
        <v>48</v>
      </c>
    </row>
    <row r="6" spans="1:4" ht="15">
      <c r="A6" s="22">
        <v>1</v>
      </c>
      <c r="B6" s="23"/>
      <c r="C6" s="24" t="s">
        <v>50</v>
      </c>
      <c r="D6" s="25"/>
    </row>
    <row r="7" spans="1:4" ht="18">
      <c r="A7" s="52" t="s">
        <v>53</v>
      </c>
      <c r="B7" s="52"/>
      <c r="C7" s="52"/>
      <c r="D7" s="52"/>
    </row>
    <row r="8" spans="1:4" ht="15.75">
      <c r="A8" s="19" t="s">
        <v>45</v>
      </c>
      <c r="B8" s="20" t="s">
        <v>46</v>
      </c>
      <c r="C8" s="21" t="s">
        <v>47</v>
      </c>
      <c r="D8" s="21" t="s">
        <v>48</v>
      </c>
    </row>
    <row r="9" spans="1:4" ht="14.25">
      <c r="A9" s="25">
        <v>2</v>
      </c>
      <c r="B9" s="23" t="s">
        <v>54</v>
      </c>
      <c r="C9" s="24" t="s">
        <v>50</v>
      </c>
      <c r="D9" s="24" t="s">
        <v>55</v>
      </c>
    </row>
    <row r="10" spans="1:4" ht="18">
      <c r="A10" s="52" t="s">
        <v>56</v>
      </c>
      <c r="B10" s="52"/>
      <c r="C10" s="52"/>
      <c r="D10" s="52"/>
    </row>
    <row r="11" spans="1:4" ht="15.75">
      <c r="A11" s="19" t="s">
        <v>45</v>
      </c>
      <c r="B11" s="20" t="s">
        <v>46</v>
      </c>
      <c r="C11" s="21" t="s">
        <v>47</v>
      </c>
      <c r="D11" s="21" t="s">
        <v>48</v>
      </c>
    </row>
    <row r="12" spans="1:4" ht="29.25">
      <c r="A12" s="22">
        <v>1</v>
      </c>
      <c r="B12" s="23" t="s">
        <v>57</v>
      </c>
      <c r="C12" s="24" t="s">
        <v>50</v>
      </c>
      <c r="D12" s="24"/>
    </row>
    <row r="13" spans="1:4" ht="29.25">
      <c r="A13" s="26"/>
      <c r="B13" s="23" t="s">
        <v>58</v>
      </c>
      <c r="C13" s="24" t="s">
        <v>50</v>
      </c>
      <c r="D13" s="24" t="s">
        <v>59</v>
      </c>
    </row>
    <row r="14" spans="1:4" s="27" customFormat="1" ht="18">
      <c r="A14" s="53" t="s">
        <v>60</v>
      </c>
      <c r="B14" s="53"/>
      <c r="C14" s="53"/>
      <c r="D14" s="53"/>
    </row>
    <row r="15" spans="1:4" ht="15.75">
      <c r="A15" s="19" t="s">
        <v>45</v>
      </c>
      <c r="B15" s="20" t="s">
        <v>46</v>
      </c>
      <c r="C15" s="21" t="s">
        <v>47</v>
      </c>
      <c r="D15" s="21" t="s">
        <v>48</v>
      </c>
    </row>
    <row r="16" spans="1:4" ht="42.75">
      <c r="A16" s="25">
        <v>1</v>
      </c>
      <c r="B16" s="28" t="s">
        <v>61</v>
      </c>
      <c r="C16" s="25" t="s">
        <v>50</v>
      </c>
      <c r="D16" s="25" t="s">
        <v>62</v>
      </c>
    </row>
    <row r="17" spans="1:4" s="27" customFormat="1" ht="18">
      <c r="A17" s="53" t="s">
        <v>63</v>
      </c>
      <c r="B17" s="53"/>
      <c r="C17" s="53"/>
      <c r="D17" s="53"/>
    </row>
    <row r="18" spans="1:4" ht="15.75">
      <c r="A18" s="19" t="s">
        <v>45</v>
      </c>
      <c r="B18" s="20" t="s">
        <v>46</v>
      </c>
      <c r="C18" s="21" t="s">
        <v>47</v>
      </c>
      <c r="D18" s="21" t="s">
        <v>48</v>
      </c>
    </row>
    <row r="19" spans="1:4" ht="28.5">
      <c r="A19" s="24">
        <v>1</v>
      </c>
      <c r="B19" s="23" t="s">
        <v>64</v>
      </c>
      <c r="C19" s="24" t="s">
        <v>65</v>
      </c>
      <c r="D19" s="23" t="s">
        <v>66</v>
      </c>
    </row>
    <row r="20" spans="1:4" ht="72.75" customHeight="1">
      <c r="A20" s="24">
        <v>2</v>
      </c>
      <c r="B20" s="23" t="s">
        <v>67</v>
      </c>
      <c r="C20" s="24" t="s">
        <v>65</v>
      </c>
      <c r="D20" s="23"/>
    </row>
    <row r="21" spans="1:4" s="27" customFormat="1" ht="18">
      <c r="A21" s="53" t="s">
        <v>68</v>
      </c>
      <c r="B21" s="53"/>
      <c r="C21" s="53"/>
      <c r="D21" s="53"/>
    </row>
    <row r="22" spans="1:4" ht="15.75">
      <c r="A22" s="19" t="s">
        <v>45</v>
      </c>
      <c r="B22" s="20" t="s">
        <v>46</v>
      </c>
      <c r="C22" s="21" t="s">
        <v>47</v>
      </c>
      <c r="D22" s="21" t="s">
        <v>48</v>
      </c>
    </row>
    <row r="23" spans="1:4" ht="28.5">
      <c r="A23" s="25">
        <v>1</v>
      </c>
      <c r="B23" s="28" t="s">
        <v>69</v>
      </c>
      <c r="C23" s="25" t="s">
        <v>50</v>
      </c>
      <c r="D23" s="25" t="s">
        <v>70</v>
      </c>
    </row>
    <row r="24" spans="1:4" ht="28.5">
      <c r="A24" s="25">
        <v>2</v>
      </c>
      <c r="B24" s="23" t="s">
        <v>71</v>
      </c>
      <c r="C24" s="24" t="s">
        <v>50</v>
      </c>
      <c r="D24" s="23"/>
    </row>
    <row r="25" spans="1:4" ht="28.5">
      <c r="A25" s="25">
        <v>3</v>
      </c>
      <c r="B25" s="23" t="s">
        <v>72</v>
      </c>
      <c r="C25" s="24" t="s">
        <v>50</v>
      </c>
      <c r="D25" s="23" t="s">
        <v>73</v>
      </c>
    </row>
    <row r="26" spans="1:4" s="27" customFormat="1" ht="18">
      <c r="A26" s="53" t="s">
        <v>74</v>
      </c>
      <c r="B26" s="53"/>
      <c r="C26" s="53"/>
      <c r="D26" s="53"/>
    </row>
    <row r="27" spans="1:4" ht="15.75">
      <c r="A27" s="19" t="s">
        <v>45</v>
      </c>
      <c r="B27" s="20" t="s">
        <v>46</v>
      </c>
      <c r="C27" s="21" t="s">
        <v>47</v>
      </c>
      <c r="D27" s="21" t="s">
        <v>48</v>
      </c>
    </row>
    <row r="28" spans="1:4" ht="76.5" customHeight="1">
      <c r="A28" s="25">
        <v>1</v>
      </c>
      <c r="B28" s="28" t="s">
        <v>75</v>
      </c>
      <c r="C28" s="23" t="s">
        <v>65</v>
      </c>
      <c r="D28" s="25" t="s">
        <v>76</v>
      </c>
    </row>
    <row r="29" spans="1:4" ht="28.5">
      <c r="A29" s="25">
        <v>2</v>
      </c>
      <c r="B29" s="23" t="s">
        <v>77</v>
      </c>
      <c r="C29" s="24" t="s">
        <v>50</v>
      </c>
      <c r="D29" s="24"/>
    </row>
    <row r="30" spans="1:4" s="27" customFormat="1" ht="18">
      <c r="A30" s="53" t="s">
        <v>78</v>
      </c>
      <c r="B30" s="53"/>
      <c r="C30" s="53"/>
      <c r="D30" s="53"/>
    </row>
    <row r="31" spans="1:4" ht="15.75">
      <c r="A31" s="19" t="s">
        <v>45</v>
      </c>
      <c r="B31" s="20" t="s">
        <v>46</v>
      </c>
      <c r="C31" s="21" t="s">
        <v>47</v>
      </c>
      <c r="D31" s="21" t="s">
        <v>48</v>
      </c>
    </row>
    <row r="32" spans="1:4" ht="28.5">
      <c r="A32" s="25">
        <v>1</v>
      </c>
      <c r="B32" s="23" t="s">
        <v>79</v>
      </c>
      <c r="C32" s="24" t="s">
        <v>50</v>
      </c>
      <c r="D32" s="23"/>
    </row>
    <row r="33" spans="1:4" ht="14.25">
      <c r="A33" s="25">
        <v>2</v>
      </c>
      <c r="B33" s="23" t="s">
        <v>80</v>
      </c>
      <c r="C33" s="24" t="s">
        <v>50</v>
      </c>
      <c r="D33" s="24"/>
    </row>
  </sheetData>
  <sheetProtection selectLockedCells="1" selectUnlockedCells="1"/>
  <mergeCells count="9">
    <mergeCell ref="A21:D21"/>
    <mergeCell ref="A26:D26"/>
    <mergeCell ref="A30:D30"/>
    <mergeCell ref="A1:D1"/>
    <mergeCell ref="A4:D4"/>
    <mergeCell ref="A7:D7"/>
    <mergeCell ref="A10:D10"/>
    <mergeCell ref="A14:D14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1">
      <selection activeCell="E1" sqref="E1"/>
    </sheetView>
  </sheetViews>
  <sheetFormatPr defaultColWidth="11.57421875" defaultRowHeight="12.75"/>
  <cols>
    <col min="1" max="1" width="9.7109375" style="0" customWidth="1"/>
    <col min="2" max="2" width="43.57421875" style="18" customWidth="1"/>
    <col min="3" max="3" width="31.8515625" style="0" customWidth="1"/>
    <col min="4" max="4" width="41.00390625" style="0" customWidth="1"/>
  </cols>
  <sheetData>
    <row r="1" spans="1:4" ht="18">
      <c r="A1" s="52" t="s">
        <v>81</v>
      </c>
      <c r="B1" s="52"/>
      <c r="C1" s="52"/>
      <c r="D1" s="52"/>
    </row>
    <row r="2" spans="1:4" ht="15.75">
      <c r="A2" s="19" t="s">
        <v>45</v>
      </c>
      <c r="B2" s="20" t="s">
        <v>46</v>
      </c>
      <c r="C2" s="21" t="s">
        <v>47</v>
      </c>
      <c r="D2" s="21" t="s">
        <v>48</v>
      </c>
    </row>
    <row r="3" spans="1:4" ht="14.25">
      <c r="A3" s="24">
        <v>1</v>
      </c>
      <c r="B3" s="23" t="s">
        <v>82</v>
      </c>
      <c r="C3" s="24" t="s">
        <v>50</v>
      </c>
      <c r="D3" s="24"/>
    </row>
    <row r="4" spans="1:4" ht="34.5" customHeight="1">
      <c r="A4" s="24">
        <v>2</v>
      </c>
      <c r="B4" s="23" t="s">
        <v>83</v>
      </c>
      <c r="C4" s="24" t="s">
        <v>50</v>
      </c>
      <c r="D4" s="23"/>
    </row>
    <row r="5" spans="1:4" ht="18">
      <c r="A5" s="52" t="s">
        <v>84</v>
      </c>
      <c r="B5" s="52"/>
      <c r="C5" s="52"/>
      <c r="D5" s="52"/>
    </row>
    <row r="6" spans="1:4" ht="15.75">
      <c r="A6" s="19" t="s">
        <v>45</v>
      </c>
      <c r="B6" s="20" t="s">
        <v>46</v>
      </c>
      <c r="C6" s="21" t="s">
        <v>47</v>
      </c>
      <c r="D6" s="21" t="s">
        <v>48</v>
      </c>
    </row>
    <row r="7" spans="1:4" ht="28.5">
      <c r="A7" s="24">
        <v>1</v>
      </c>
      <c r="B7" s="23" t="s">
        <v>85</v>
      </c>
      <c r="C7" s="24" t="s">
        <v>50</v>
      </c>
      <c r="D7" s="24"/>
    </row>
    <row r="8" spans="1:4" ht="14.25">
      <c r="A8" s="24">
        <v>2</v>
      </c>
      <c r="B8" s="23" t="s">
        <v>82</v>
      </c>
      <c r="C8" s="24" t="s">
        <v>50</v>
      </c>
      <c r="D8" s="24"/>
    </row>
    <row r="9" spans="1:4" ht="27.75" customHeight="1">
      <c r="A9" s="24">
        <v>3</v>
      </c>
      <c r="B9" s="23" t="s">
        <v>83</v>
      </c>
      <c r="C9" s="24" t="s">
        <v>50</v>
      </c>
      <c r="D9" s="23"/>
    </row>
    <row r="10" spans="1:4" s="27" customFormat="1" ht="18">
      <c r="A10" s="53" t="s">
        <v>86</v>
      </c>
      <c r="B10" s="53"/>
      <c r="C10" s="53"/>
      <c r="D10" s="53"/>
    </row>
    <row r="11" spans="1:4" ht="15.75">
      <c r="A11" s="19" t="s">
        <v>45</v>
      </c>
      <c r="B11" s="20" t="s">
        <v>46</v>
      </c>
      <c r="C11" s="21" t="s">
        <v>47</v>
      </c>
      <c r="D11" s="21" t="s">
        <v>48</v>
      </c>
    </row>
    <row r="12" spans="1:4" ht="14.25">
      <c r="A12" s="24">
        <v>2</v>
      </c>
      <c r="B12" s="23" t="s">
        <v>82</v>
      </c>
      <c r="C12" s="24" t="s">
        <v>50</v>
      </c>
      <c r="D12" s="24"/>
    </row>
    <row r="13" spans="1:4" ht="28.5">
      <c r="A13" s="24">
        <v>3</v>
      </c>
      <c r="B13" s="23" t="s">
        <v>83</v>
      </c>
      <c r="C13" s="24" t="s">
        <v>50</v>
      </c>
      <c r="D13" s="23"/>
    </row>
    <row r="14" spans="1:4" ht="18">
      <c r="A14" s="52" t="s">
        <v>87</v>
      </c>
      <c r="B14" s="52"/>
      <c r="C14" s="52"/>
      <c r="D14" s="52"/>
    </row>
    <row r="15" spans="1:4" ht="15.75">
      <c r="A15" s="19" t="s">
        <v>45</v>
      </c>
      <c r="B15" s="20" t="s">
        <v>46</v>
      </c>
      <c r="C15" s="21" t="s">
        <v>47</v>
      </c>
      <c r="D15" s="21" t="s">
        <v>48</v>
      </c>
    </row>
    <row r="16" spans="1:4" ht="14.25">
      <c r="A16" s="24">
        <v>1</v>
      </c>
      <c r="B16" s="23" t="s">
        <v>82</v>
      </c>
      <c r="C16" s="24" t="s">
        <v>50</v>
      </c>
      <c r="D16" s="24"/>
    </row>
    <row r="17" spans="1:4" ht="28.5">
      <c r="A17" s="24">
        <v>2</v>
      </c>
      <c r="B17" s="23" t="s">
        <v>83</v>
      </c>
      <c r="C17" s="24" t="s">
        <v>50</v>
      </c>
      <c r="D17" s="23"/>
    </row>
    <row r="18" spans="1:4" ht="14.25">
      <c r="A18" s="24">
        <v>3</v>
      </c>
      <c r="B18" s="23" t="s">
        <v>88</v>
      </c>
      <c r="C18" s="24" t="s">
        <v>50</v>
      </c>
      <c r="D18" s="24"/>
    </row>
    <row r="19" spans="1:4" s="27" customFormat="1" ht="18">
      <c r="A19" s="53" t="s">
        <v>60</v>
      </c>
      <c r="B19" s="53"/>
      <c r="C19" s="53"/>
      <c r="D19" s="53"/>
    </row>
    <row r="20" spans="1:4" ht="15.75">
      <c r="A20" s="19" t="s">
        <v>45</v>
      </c>
      <c r="B20" s="20" t="s">
        <v>46</v>
      </c>
      <c r="C20" s="21" t="s">
        <v>47</v>
      </c>
      <c r="D20" s="21" t="s">
        <v>48</v>
      </c>
    </row>
    <row r="21" spans="1:4" ht="14.25">
      <c r="A21" s="24">
        <v>1</v>
      </c>
      <c r="B21" s="23" t="s">
        <v>82</v>
      </c>
      <c r="C21" s="24" t="s">
        <v>50</v>
      </c>
      <c r="D21" s="23"/>
    </row>
    <row r="22" spans="1:4" ht="28.5">
      <c r="A22" s="24">
        <v>2</v>
      </c>
      <c r="B22" s="23" t="s">
        <v>83</v>
      </c>
      <c r="C22" s="24" t="s">
        <v>50</v>
      </c>
      <c r="D22" s="24"/>
    </row>
    <row r="23" spans="1:4" ht="28.5" customHeight="1">
      <c r="A23" s="24">
        <v>3</v>
      </c>
      <c r="B23" s="23" t="s">
        <v>89</v>
      </c>
      <c r="C23" s="24" t="s">
        <v>50</v>
      </c>
      <c r="D23" s="24"/>
    </row>
    <row r="24" spans="1:4" ht="25.5" customHeight="1">
      <c r="A24" s="24">
        <v>4</v>
      </c>
      <c r="B24" s="23" t="s">
        <v>90</v>
      </c>
      <c r="C24" s="24" t="s">
        <v>50</v>
      </c>
      <c r="D24" s="24" t="s">
        <v>91</v>
      </c>
    </row>
    <row r="25" spans="1:4" s="27" customFormat="1" ht="18">
      <c r="A25" s="53" t="s">
        <v>63</v>
      </c>
      <c r="B25" s="53"/>
      <c r="C25" s="53"/>
      <c r="D25" s="53"/>
    </row>
    <row r="26" spans="1:4" ht="15.75">
      <c r="A26" s="19" t="s">
        <v>45</v>
      </c>
      <c r="B26" s="20" t="s">
        <v>46</v>
      </c>
      <c r="C26" s="21" t="s">
        <v>47</v>
      </c>
      <c r="D26" s="21" t="s">
        <v>48</v>
      </c>
    </row>
    <row r="27" spans="1:4" ht="14.25">
      <c r="A27" s="24">
        <v>1</v>
      </c>
      <c r="B27" s="23" t="s">
        <v>82</v>
      </c>
      <c r="C27" s="24" t="s">
        <v>50</v>
      </c>
      <c r="D27" s="23"/>
    </row>
    <row r="28" spans="1:4" ht="29.25" customHeight="1">
      <c r="A28" s="24">
        <v>2</v>
      </c>
      <c r="B28" s="23" t="s">
        <v>83</v>
      </c>
      <c r="C28" s="24" t="s">
        <v>50</v>
      </c>
      <c r="D28" s="23"/>
    </row>
    <row r="29" spans="1:4" ht="18">
      <c r="A29" s="52" t="s">
        <v>68</v>
      </c>
      <c r="B29" s="52"/>
      <c r="C29" s="52"/>
      <c r="D29" s="52"/>
    </row>
    <row r="30" spans="1:4" ht="15.75">
      <c r="A30" s="19" t="s">
        <v>45</v>
      </c>
      <c r="B30" s="20" t="s">
        <v>46</v>
      </c>
      <c r="C30" s="21" t="s">
        <v>47</v>
      </c>
      <c r="D30" s="21" t="s">
        <v>48</v>
      </c>
    </row>
    <row r="31" spans="1:4" ht="14.25">
      <c r="A31" s="24">
        <v>1</v>
      </c>
      <c r="B31" s="23" t="s">
        <v>82</v>
      </c>
      <c r="C31" s="24" t="s">
        <v>50</v>
      </c>
      <c r="D31" s="23"/>
    </row>
    <row r="32" spans="1:4" ht="38.25" customHeight="1">
      <c r="A32" s="24">
        <v>2</v>
      </c>
      <c r="B32" s="23" t="s">
        <v>83</v>
      </c>
      <c r="C32" s="24" t="s">
        <v>50</v>
      </c>
      <c r="D32" s="24"/>
    </row>
    <row r="33" spans="1:4" ht="14.25">
      <c r="A33" s="24">
        <v>5</v>
      </c>
      <c r="B33" s="23" t="s">
        <v>92</v>
      </c>
      <c r="C33" s="24" t="s">
        <v>50</v>
      </c>
      <c r="D33" s="24"/>
    </row>
    <row r="34" spans="1:4" ht="18">
      <c r="A34" s="52" t="s">
        <v>74</v>
      </c>
      <c r="B34" s="52"/>
      <c r="C34" s="52"/>
      <c r="D34" s="52"/>
    </row>
    <row r="35" spans="1:4" ht="15.75">
      <c r="A35" s="19" t="s">
        <v>45</v>
      </c>
      <c r="B35" s="20" t="s">
        <v>46</v>
      </c>
      <c r="C35" s="21" t="s">
        <v>47</v>
      </c>
      <c r="D35" s="21" t="s">
        <v>48</v>
      </c>
    </row>
    <row r="36" spans="1:4" ht="14.25">
      <c r="A36" s="24">
        <v>1</v>
      </c>
      <c r="B36" s="23" t="s">
        <v>82</v>
      </c>
      <c r="C36" s="24" t="s">
        <v>50</v>
      </c>
      <c r="D36" s="23"/>
    </row>
    <row r="37" spans="1:4" ht="28.5">
      <c r="A37" s="24">
        <v>2</v>
      </c>
      <c r="B37" s="23" t="s">
        <v>83</v>
      </c>
      <c r="C37" s="24" t="s">
        <v>50</v>
      </c>
      <c r="D37" s="24"/>
    </row>
    <row r="38" spans="1:4" ht="18">
      <c r="A38" s="52" t="s">
        <v>93</v>
      </c>
      <c r="B38" s="52"/>
      <c r="C38" s="52"/>
      <c r="D38" s="52"/>
    </row>
    <row r="39" spans="1:4" ht="15.75">
      <c r="A39" s="19" t="s">
        <v>45</v>
      </c>
      <c r="B39" s="20"/>
      <c r="C39" s="21"/>
      <c r="D39" s="21"/>
    </row>
    <row r="40" spans="1:4" ht="42.75">
      <c r="A40" s="24">
        <v>1</v>
      </c>
      <c r="B40" s="28" t="s">
        <v>94</v>
      </c>
      <c r="C40" s="23" t="s">
        <v>95</v>
      </c>
      <c r="D40" s="28" t="s">
        <v>96</v>
      </c>
    </row>
    <row r="41" spans="1:4" ht="14.25">
      <c r="A41" s="24">
        <v>2</v>
      </c>
      <c r="B41" s="23" t="s">
        <v>82</v>
      </c>
      <c r="C41" s="24" t="s">
        <v>50</v>
      </c>
      <c r="D41" s="23"/>
    </row>
    <row r="42" spans="1:4" ht="31.5" customHeight="1">
      <c r="A42" s="24">
        <v>3</v>
      </c>
      <c r="B42" s="23" t="s">
        <v>83</v>
      </c>
      <c r="C42" s="24" t="s">
        <v>50</v>
      </c>
      <c r="D42" s="24"/>
    </row>
    <row r="43" spans="1:4" ht="18">
      <c r="A43" s="52" t="s">
        <v>97</v>
      </c>
      <c r="B43" s="52"/>
      <c r="C43" s="52"/>
      <c r="D43" s="52"/>
    </row>
    <row r="44" spans="1:4" ht="15.75">
      <c r="A44" s="19" t="s">
        <v>45</v>
      </c>
      <c r="B44" s="20" t="s">
        <v>46</v>
      </c>
      <c r="C44" s="21" t="s">
        <v>47</v>
      </c>
      <c r="D44" s="21" t="s">
        <v>48</v>
      </c>
    </row>
    <row r="45" spans="1:4" ht="14.25">
      <c r="A45" s="24">
        <v>1</v>
      </c>
      <c r="B45" s="23" t="s">
        <v>82</v>
      </c>
      <c r="C45" s="24" t="s">
        <v>50</v>
      </c>
      <c r="D45" s="23"/>
    </row>
    <row r="46" spans="1:4" ht="28.5">
      <c r="A46" s="24">
        <v>2</v>
      </c>
      <c r="B46" s="23" t="s">
        <v>83</v>
      </c>
      <c r="C46" s="24" t="s">
        <v>50</v>
      </c>
      <c r="D46" s="24"/>
    </row>
    <row r="47" spans="1:4" ht="28.5">
      <c r="A47" s="24">
        <v>4</v>
      </c>
      <c r="B47" s="23" t="s">
        <v>98</v>
      </c>
      <c r="C47" s="24" t="s">
        <v>50</v>
      </c>
      <c r="D47" s="23" t="s">
        <v>99</v>
      </c>
    </row>
    <row r="48" spans="1:4" ht="18">
      <c r="A48" s="52" t="s">
        <v>100</v>
      </c>
      <c r="B48" s="52"/>
      <c r="C48" s="52"/>
      <c r="D48" s="52"/>
    </row>
    <row r="49" spans="1:4" ht="15.75">
      <c r="A49" s="19" t="s">
        <v>45</v>
      </c>
      <c r="B49" s="20" t="s">
        <v>46</v>
      </c>
      <c r="C49" s="21" t="s">
        <v>47</v>
      </c>
      <c r="D49" s="21" t="s">
        <v>48</v>
      </c>
    </row>
    <row r="50" spans="1:4" ht="14.25">
      <c r="A50" s="24">
        <v>1</v>
      </c>
      <c r="B50" s="23" t="s">
        <v>101</v>
      </c>
      <c r="C50" s="24" t="s">
        <v>50</v>
      </c>
      <c r="D50" s="24" t="s">
        <v>102</v>
      </c>
    </row>
    <row r="51" spans="1:4" ht="28.5">
      <c r="A51" s="24">
        <v>2</v>
      </c>
      <c r="B51" s="23" t="s">
        <v>98</v>
      </c>
      <c r="C51" s="24" t="s">
        <v>50</v>
      </c>
      <c r="D51" s="23" t="s">
        <v>103</v>
      </c>
    </row>
    <row r="52" spans="1:4" ht="14.25">
      <c r="A52" s="24">
        <v>3</v>
      </c>
      <c r="B52" s="23" t="s">
        <v>82</v>
      </c>
      <c r="C52" s="24" t="s">
        <v>50</v>
      </c>
      <c r="D52" s="23"/>
    </row>
    <row r="53" spans="1:4" ht="28.5">
      <c r="A53" s="24">
        <v>4</v>
      </c>
      <c r="B53" s="23" t="s">
        <v>83</v>
      </c>
      <c r="C53" s="24" t="s">
        <v>50</v>
      </c>
      <c r="D53" s="24"/>
    </row>
    <row r="54" spans="1:4" ht="18">
      <c r="A54" s="52" t="s">
        <v>104</v>
      </c>
      <c r="B54" s="52"/>
      <c r="C54" s="52"/>
      <c r="D54" s="52"/>
    </row>
    <row r="55" spans="1:4" ht="15.75">
      <c r="A55" s="19" t="s">
        <v>45</v>
      </c>
      <c r="B55" s="20" t="s">
        <v>46</v>
      </c>
      <c r="C55" s="21" t="s">
        <v>47</v>
      </c>
      <c r="D55" s="21" t="s">
        <v>48</v>
      </c>
    </row>
    <row r="56" spans="1:4" ht="28.5">
      <c r="A56" s="24">
        <v>1</v>
      </c>
      <c r="B56" s="23" t="s">
        <v>105</v>
      </c>
      <c r="C56" s="24" t="s">
        <v>50</v>
      </c>
      <c r="D56" s="24"/>
    </row>
    <row r="57" spans="1:4" ht="14.25">
      <c r="A57" s="24">
        <v>2</v>
      </c>
      <c r="B57" s="23" t="s">
        <v>82</v>
      </c>
      <c r="C57" s="24" t="s">
        <v>50</v>
      </c>
      <c r="D57" s="23"/>
    </row>
    <row r="58" spans="1:4" ht="28.5">
      <c r="A58" s="24">
        <v>3</v>
      </c>
      <c r="B58" s="23" t="s">
        <v>83</v>
      </c>
      <c r="C58" s="24" t="s">
        <v>50</v>
      </c>
      <c r="D58" s="24"/>
    </row>
  </sheetData>
  <sheetProtection selectLockedCells="1" selectUnlockedCells="1"/>
  <mergeCells count="12">
    <mergeCell ref="A29:D29"/>
    <mergeCell ref="A34:D34"/>
    <mergeCell ref="A38:D38"/>
    <mergeCell ref="A43:D43"/>
    <mergeCell ref="A48:D48"/>
    <mergeCell ref="A54:D54"/>
    <mergeCell ref="A1:D1"/>
    <mergeCell ref="A5:D5"/>
    <mergeCell ref="A10:D10"/>
    <mergeCell ref="A14:D14"/>
    <mergeCell ref="A19:D19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4"/>
  <sheetViews>
    <sheetView zoomScale="80" zoomScaleNormal="80" zoomScalePageLayoutView="0" workbookViewId="0" topLeftCell="A1">
      <selection activeCell="C6" sqref="C6"/>
    </sheetView>
  </sheetViews>
  <sheetFormatPr defaultColWidth="11.57421875" defaultRowHeight="12.75"/>
  <cols>
    <col min="1" max="1" width="11.57421875" style="0" customWidth="1"/>
    <col min="2" max="2" width="30.140625" style="0" customWidth="1"/>
    <col min="3" max="3" width="31.8515625" style="0" customWidth="1"/>
  </cols>
  <sheetData>
    <row r="3" spans="1:3" ht="15.75">
      <c r="A3" s="29" t="s">
        <v>106</v>
      </c>
      <c r="B3" s="29" t="s">
        <v>107</v>
      </c>
      <c r="C3" s="29" t="s">
        <v>108</v>
      </c>
    </row>
    <row r="4" spans="1:3" ht="12.75">
      <c r="A4" s="3"/>
      <c r="B4" s="3"/>
      <c r="C4" s="3"/>
    </row>
    <row r="5" spans="1:3" ht="14.25">
      <c r="A5" s="25"/>
      <c r="B5" s="28"/>
      <c r="C5" s="25"/>
    </row>
    <row r="6" spans="1:3" ht="14.25">
      <c r="A6" s="25"/>
      <c r="B6" s="25"/>
      <c r="C6" s="25"/>
    </row>
    <row r="7" spans="1:3" ht="14.25">
      <c r="A7" s="25"/>
      <c r="B7" s="28"/>
      <c r="C7" s="25"/>
    </row>
    <row r="8" spans="1:3" ht="14.25">
      <c r="A8" s="25"/>
      <c r="B8" s="25"/>
      <c r="C8" s="25"/>
    </row>
    <row r="9" spans="1:3" ht="14.25">
      <c r="A9" s="25"/>
      <c r="B9" s="25"/>
      <c r="C9" s="25"/>
    </row>
    <row r="10" spans="1:3" ht="14.25">
      <c r="A10" s="25"/>
      <c r="B10" s="25"/>
      <c r="C10" s="25"/>
    </row>
    <row r="11" spans="1:3" ht="14.25">
      <c r="A11" s="25"/>
      <c r="B11" s="25"/>
      <c r="C11" s="25"/>
    </row>
    <row r="12" spans="1:3" ht="14.25">
      <c r="A12" s="25"/>
      <c r="B12" s="25"/>
      <c r="C12" s="25"/>
    </row>
    <row r="13" spans="1:3" ht="14.25">
      <c r="A13" s="25"/>
      <c r="B13" s="25"/>
      <c r="C13" s="25"/>
    </row>
    <row r="14" spans="1:3" ht="15.75">
      <c r="A14" s="30"/>
      <c r="B14" s="31" t="s">
        <v>109</v>
      </c>
      <c r="C14" s="31">
        <f>C5+C6+C7+C8+C9+C10+C11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zoomScalePageLayoutView="0" workbookViewId="0" topLeftCell="A1">
      <selection activeCell="C16" sqref="C16"/>
    </sheetView>
  </sheetViews>
  <sheetFormatPr defaultColWidth="11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</cols>
  <sheetData>
    <row r="1" spans="1:5" ht="18">
      <c r="A1" s="52"/>
      <c r="B1" s="52"/>
      <c r="C1" s="52"/>
      <c r="D1" s="52"/>
      <c r="E1" s="52"/>
    </row>
    <row r="2" spans="1:5" ht="15.75">
      <c r="A2" s="19" t="s">
        <v>45</v>
      </c>
      <c r="B2" s="21" t="s">
        <v>46</v>
      </c>
      <c r="C2" s="21" t="s">
        <v>47</v>
      </c>
      <c r="D2" s="21" t="s">
        <v>48</v>
      </c>
      <c r="E2" s="21" t="s">
        <v>110</v>
      </c>
    </row>
    <row r="3" spans="1:5" ht="14.25">
      <c r="A3" s="25">
        <v>1</v>
      </c>
      <c r="B3" s="23"/>
      <c r="C3" s="24" t="s">
        <v>65</v>
      </c>
      <c r="D3" s="23"/>
      <c r="E3" s="23"/>
    </row>
    <row r="4" spans="1:5" ht="14.25">
      <c r="A4" s="25">
        <v>2</v>
      </c>
      <c r="B4" s="23"/>
      <c r="C4" s="24" t="s">
        <v>111</v>
      </c>
      <c r="D4" s="23"/>
      <c r="E4" s="24"/>
    </row>
    <row r="5" spans="1:5" ht="14.25">
      <c r="A5" s="25">
        <v>3</v>
      </c>
      <c r="B5" s="23"/>
      <c r="C5" s="24" t="s">
        <v>111</v>
      </c>
      <c r="D5" s="32"/>
      <c r="E5" s="24"/>
    </row>
    <row r="6" spans="1:5" ht="15">
      <c r="A6" s="25"/>
      <c r="B6" s="23"/>
      <c r="C6" s="24" t="s">
        <v>111</v>
      </c>
      <c r="D6" s="32"/>
      <c r="E6" s="33"/>
    </row>
    <row r="7" spans="1:5" ht="15">
      <c r="A7" s="34"/>
      <c r="B7" s="34"/>
      <c r="C7" s="34"/>
      <c r="D7" s="34"/>
      <c r="E7" s="35">
        <f>E4+E3+E5+E6</f>
        <v>0</v>
      </c>
    </row>
    <row r="8" spans="1:5" ht="18">
      <c r="A8" s="52"/>
      <c r="B8" s="52"/>
      <c r="C8" s="52"/>
      <c r="D8" s="52"/>
      <c r="E8" s="52"/>
    </row>
    <row r="9" spans="1:5" ht="15.75">
      <c r="A9" s="19" t="s">
        <v>45</v>
      </c>
      <c r="B9" s="21" t="s">
        <v>46</v>
      </c>
      <c r="C9" s="21" t="s">
        <v>47</v>
      </c>
      <c r="D9" s="21" t="s">
        <v>48</v>
      </c>
      <c r="E9" s="21" t="s">
        <v>110</v>
      </c>
    </row>
    <row r="10" spans="1:5" ht="14.25">
      <c r="A10" s="25">
        <v>1</v>
      </c>
      <c r="B10" s="23"/>
      <c r="C10" s="24" t="s">
        <v>65</v>
      </c>
      <c r="D10" s="24"/>
      <c r="E10" s="24"/>
    </row>
    <row r="11" spans="1:5" ht="14.25">
      <c r="A11" s="25">
        <v>2</v>
      </c>
      <c r="B11" s="23"/>
      <c r="C11" s="24"/>
      <c r="D11" s="23"/>
      <c r="E11" s="23"/>
    </row>
    <row r="12" spans="1:5" ht="14.25">
      <c r="A12" s="25">
        <v>3</v>
      </c>
      <c r="B12" s="23"/>
      <c r="C12" s="23"/>
      <c r="D12" s="23"/>
      <c r="E12" s="23"/>
    </row>
    <row r="13" spans="1:5" ht="15">
      <c r="A13" s="34"/>
      <c r="B13" s="34"/>
      <c r="C13" s="34"/>
      <c r="D13" s="34"/>
      <c r="E13" s="36">
        <f>E11+E10+E12</f>
        <v>0</v>
      </c>
    </row>
    <row r="15" spans="1:5" ht="18">
      <c r="A15" s="52"/>
      <c r="B15" s="52"/>
      <c r="C15" s="52"/>
      <c r="D15" s="52"/>
      <c r="E15" s="52"/>
    </row>
    <row r="16" spans="1:5" ht="15.75">
      <c r="A16" s="19" t="s">
        <v>45</v>
      </c>
      <c r="B16" s="21" t="s">
        <v>46</v>
      </c>
      <c r="C16" s="21" t="s">
        <v>47</v>
      </c>
      <c r="D16" s="21" t="s">
        <v>48</v>
      </c>
      <c r="E16" s="21" t="s">
        <v>110</v>
      </c>
    </row>
    <row r="17" spans="1:5" ht="32.25" customHeight="1">
      <c r="A17" s="24">
        <v>1</v>
      </c>
      <c r="B17" s="23"/>
      <c r="C17" s="24"/>
      <c r="D17" s="23"/>
      <c r="E17" s="23"/>
    </row>
    <row r="18" spans="1:5" ht="16.5" customHeight="1">
      <c r="A18" s="24">
        <v>2</v>
      </c>
      <c r="B18" s="23"/>
      <c r="C18" s="24"/>
      <c r="D18" s="23"/>
      <c r="E18" s="23"/>
    </row>
    <row r="19" spans="1:5" ht="48" customHeight="1">
      <c r="A19" s="24">
        <v>3</v>
      </c>
      <c r="B19" s="23"/>
      <c r="C19" s="23"/>
      <c r="D19" s="23"/>
      <c r="E19" s="23"/>
    </row>
    <row r="20" spans="1:5" ht="15">
      <c r="A20" s="37"/>
      <c r="B20" s="37"/>
      <c r="C20" s="37"/>
      <c r="D20" s="37"/>
      <c r="E20" s="38">
        <f>E17+E18+E19</f>
        <v>0</v>
      </c>
    </row>
    <row r="21" spans="1:5" ht="15">
      <c r="A21" s="39"/>
      <c r="B21" s="39"/>
      <c r="C21" s="39"/>
      <c r="D21" s="39"/>
      <c r="E21" s="40"/>
    </row>
    <row r="22" spans="1:5" ht="18">
      <c r="A22" s="52"/>
      <c r="B22" s="52"/>
      <c r="C22" s="52"/>
      <c r="D22" s="52"/>
      <c r="E22" s="52"/>
    </row>
    <row r="23" spans="1:5" ht="15.75">
      <c r="A23" s="19" t="s">
        <v>45</v>
      </c>
      <c r="B23" s="21" t="s">
        <v>46</v>
      </c>
      <c r="C23" s="21" t="s">
        <v>47</v>
      </c>
      <c r="D23" s="21" t="s">
        <v>48</v>
      </c>
      <c r="E23" s="21" t="s">
        <v>110</v>
      </c>
    </row>
    <row r="24" spans="1:5" ht="14.25">
      <c r="A24" s="25">
        <v>1</v>
      </c>
      <c r="B24" s="41"/>
      <c r="C24" s="25"/>
      <c r="D24" s="25"/>
      <c r="E24" s="25"/>
    </row>
    <row r="25" spans="1:5" ht="14.25">
      <c r="A25" s="25">
        <v>2</v>
      </c>
      <c r="B25" s="23"/>
      <c r="C25" s="24"/>
      <c r="D25" s="23"/>
      <c r="E25" s="23"/>
    </row>
    <row r="26" spans="1:5" ht="14.25">
      <c r="A26" s="25">
        <v>3</v>
      </c>
      <c r="B26" s="23"/>
      <c r="C26" s="23"/>
      <c r="D26" s="23"/>
      <c r="E26" s="23"/>
    </row>
    <row r="27" spans="1:5" ht="15">
      <c r="A27" s="37"/>
      <c r="B27" s="37"/>
      <c r="C27" s="37"/>
      <c r="D27" s="37"/>
      <c r="E27" s="38">
        <f>E25+E24+E26</f>
        <v>0</v>
      </c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8">
      <c r="A30" s="52"/>
      <c r="B30" s="52"/>
      <c r="C30" s="52"/>
      <c r="D30" s="52"/>
      <c r="E30" s="52"/>
    </row>
    <row r="31" spans="1:5" ht="15.75">
      <c r="A31" s="19" t="s">
        <v>45</v>
      </c>
      <c r="B31" s="21" t="s">
        <v>46</v>
      </c>
      <c r="C31" s="21" t="s">
        <v>47</v>
      </c>
      <c r="D31" s="21" t="s">
        <v>48</v>
      </c>
      <c r="E31" s="21" t="s">
        <v>110</v>
      </c>
    </row>
    <row r="32" spans="1:5" ht="14.25">
      <c r="A32" s="25">
        <v>1</v>
      </c>
      <c r="B32" s="41"/>
      <c r="C32" s="24"/>
      <c r="D32" s="25"/>
      <c r="E32" s="25"/>
    </row>
    <row r="33" spans="1:5" ht="14.25">
      <c r="A33" s="25">
        <v>2</v>
      </c>
      <c r="B33" s="23"/>
      <c r="C33" s="23"/>
      <c r="D33" s="23"/>
      <c r="E33" s="23"/>
    </row>
    <row r="34" spans="1:5" ht="14.25">
      <c r="A34" s="25">
        <v>3</v>
      </c>
      <c r="B34" s="23"/>
      <c r="C34" s="23"/>
      <c r="D34" s="23"/>
      <c r="E34" s="23"/>
    </row>
    <row r="35" spans="1:5" ht="15">
      <c r="A35" s="37"/>
      <c r="B35" s="37"/>
      <c r="C35" s="37"/>
      <c r="D35" s="37"/>
      <c r="E35" s="38">
        <f>E32+E33+E34</f>
        <v>0</v>
      </c>
    </row>
    <row r="37" spans="1:5" ht="18">
      <c r="A37" s="52"/>
      <c r="B37" s="52"/>
      <c r="C37" s="52"/>
      <c r="D37" s="52"/>
      <c r="E37" s="52"/>
    </row>
    <row r="38" spans="1:5" ht="15.75">
      <c r="A38" s="19" t="s">
        <v>45</v>
      </c>
      <c r="B38" s="21" t="s">
        <v>46</v>
      </c>
      <c r="C38" s="21" t="s">
        <v>47</v>
      </c>
      <c r="D38" s="21" t="s">
        <v>48</v>
      </c>
      <c r="E38" s="21" t="s">
        <v>110</v>
      </c>
    </row>
    <row r="39" spans="1:5" ht="14.25">
      <c r="A39" s="25"/>
      <c r="B39" s="25"/>
      <c r="C39" s="24"/>
      <c r="D39" s="25"/>
      <c r="E39" s="25"/>
    </row>
    <row r="40" spans="1:5" ht="14.25">
      <c r="A40" s="25"/>
      <c r="B40" s="23"/>
      <c r="C40" s="23"/>
      <c r="D40" s="23"/>
      <c r="E40" s="23"/>
    </row>
    <row r="41" spans="1:5" ht="14.25">
      <c r="A41" s="25"/>
      <c r="B41" s="23"/>
      <c r="C41" s="23"/>
      <c r="D41" s="23"/>
      <c r="E41" s="23"/>
    </row>
    <row r="42" spans="1:5" ht="15">
      <c r="A42" s="37"/>
      <c r="B42" s="37"/>
      <c r="C42" s="37"/>
      <c r="D42" s="37"/>
      <c r="E42" s="38">
        <f>E39+E40+E41</f>
        <v>0</v>
      </c>
    </row>
    <row r="44" spans="1:5" ht="15">
      <c r="A44" s="42"/>
      <c r="B44" s="42" t="s">
        <v>112</v>
      </c>
      <c r="C44" s="42"/>
      <c r="D44" s="42"/>
      <c r="E44" s="42">
        <f>E7+E13+E20+E27+E35+E42</f>
        <v>0</v>
      </c>
    </row>
  </sheetData>
  <sheetProtection selectLockedCells="1" selectUnlockedCells="1"/>
  <mergeCells count="6">
    <mergeCell ref="A1:E1"/>
    <mergeCell ref="A8:E8"/>
    <mergeCell ref="A15:E15"/>
    <mergeCell ref="A22:E22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2019-11-07T05:26:37Z</dcterms:modified>
  <cp:category/>
  <cp:version/>
  <cp:contentType/>
  <cp:contentStatus/>
</cp:coreProperties>
</file>